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45" windowHeight="4515" activeTab="0"/>
  </bookViews>
  <sheets>
    <sheet name="List1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</sheets>
  <definedNames>
    <definedName name="_xlnm.Print_Area" localSheetId="0">'List1'!$A$212:$O$270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CM482" authorId="0">
      <text>
        <r>
          <rPr>
            <sz val="8"/>
            <rFont val="Tahoma"/>
            <family val="0"/>
          </rPr>
          <t>CSOP 0.8</t>
        </r>
      </text>
    </comment>
    <comment ref="CL556" authorId="0">
      <text>
        <r>
          <rPr>
            <sz val="8"/>
            <rFont val="Tahoma"/>
            <family val="0"/>
          </rPr>
          <t>CSOP 7.8</t>
        </r>
      </text>
    </comment>
  </commentList>
</comments>
</file>

<file path=xl/sharedStrings.xml><?xml version="1.0" encoding="utf-8"?>
<sst xmlns="http://schemas.openxmlformats.org/spreadsheetml/2006/main" count="501" uniqueCount="434">
  <si>
    <t>l/min</t>
  </si>
  <si>
    <t>U JEDOVNIC U BUDKOVANU</t>
  </si>
  <si>
    <t>OCHOZ VRT</t>
  </si>
  <si>
    <t>U RADOSTIC U BUKU</t>
  </si>
  <si>
    <t>U BABIC HUBERTOVA</t>
  </si>
  <si>
    <t xml:space="preserve"> MIN</t>
  </si>
  <si>
    <t xml:space="preserve"> MAX</t>
  </si>
  <si>
    <t>mnm</t>
  </si>
  <si>
    <t>U ADAMOVA POD DOUBSKOU</t>
  </si>
  <si>
    <t>RUDKA U DOMAŠOVA VÝVĚR Z VODÁRNY</t>
  </si>
  <si>
    <t>NAD PODLESÍM U B.LOMU</t>
  </si>
  <si>
    <t>U ADAMOVA U KUKAČKY</t>
  </si>
  <si>
    <t>U POZOŘIC ŽALMANOVA</t>
  </si>
  <si>
    <t>U ADAMOVA U SRNCE</t>
  </si>
  <si>
    <t>HABRŮVKA U KŘTIN PRAMENIŠTĚ-STUDÁNKA</t>
  </si>
  <si>
    <t>LÍŠEŇ U BĚLKOVA MLÝNA</t>
  </si>
  <si>
    <t>U HOSTĚNIC PARAŠUTISTICKÁ</t>
  </si>
  <si>
    <t>U KALEČNÍKU U WIEHLOVY BOUDY</t>
  </si>
  <si>
    <t>U LELEKOVIC U STUDÁNKY MÍRU</t>
  </si>
  <si>
    <t>U LELEKOVIC NA ZELENÉ.ZNAČCE</t>
  </si>
  <si>
    <t>U HOSTĚNIC U HLADKÉHO.KAMENE</t>
  </si>
  <si>
    <t>U HOSTĚNIC TINKOVA</t>
  </si>
  <si>
    <t>U ADAMOVA U TETŘEVA</t>
  </si>
  <si>
    <t>LELEKOVICE ZA RYBNÍČKEM</t>
  </si>
  <si>
    <t>KŘTINY POUTNÍ PUMPA U SILNICE</t>
  </si>
  <si>
    <t xml:space="preserve">U HOSTĚNIC V PEKLE </t>
  </si>
  <si>
    <t>U ADAMOVA POD JASANEM</t>
  </si>
  <si>
    <t>U HOSTĚNIC U ALEJE</t>
  </si>
  <si>
    <t>ADAMOV U PSA</t>
  </si>
  <si>
    <t>U BABIC LIŠČÍ</t>
  </si>
  <si>
    <t>U HOSTĚNIC V SRDCI</t>
  </si>
  <si>
    <t>BÍLOVICE JANÁČKOVA</t>
  </si>
  <si>
    <t>LAŽÁNKY U BLANSKA FLORIÁNEK</t>
  </si>
  <si>
    <t>LÍSKOVEC ČERTÍK</t>
  </si>
  <si>
    <t>U ADAMOVA U KALICHA</t>
  </si>
  <si>
    <t>IVANČICE U NEMČICKÉ HÁJOVNY</t>
  </si>
  <si>
    <t>U JINAČOVIC MARUŠKA</t>
  </si>
  <si>
    <t>ÚJEZD U Č.HORY VE ŽLEBĚ</t>
  </si>
  <si>
    <t>ŘÍCMANICE U KOUPALIŠTĚ</t>
  </si>
  <si>
    <t>U ADAMOVA U DOUBSKÉ NAD ST.U KALICHA</t>
  </si>
  <si>
    <t>SOBEŠICE U JEZEVCE</t>
  </si>
  <si>
    <t>U RADOSTIC PARTYZÁNSKÁ</t>
  </si>
  <si>
    <t>POD TUŘANY VRT BALBÍN</t>
  </si>
  <si>
    <t>U OSTROVAČIC ROSŤOVA</t>
  </si>
  <si>
    <t>JOSEFOV U ADAMOVA FERDA</t>
  </si>
  <si>
    <t>ČERNOVICE VRT SV.FLORIANA</t>
  </si>
  <si>
    <t>LÍŠEŇ-MARIÁNSKÉ ÚDOLÍ VRT</t>
  </si>
  <si>
    <t>LÍŠEŇ LOLKOVA</t>
  </si>
  <si>
    <t>SKALIČKA U DRÁSOVA VRT KOUPALIŠTĚ</t>
  </si>
  <si>
    <t>OŘEŠÍN NADEVŠE JE VODA</t>
  </si>
  <si>
    <t>U BÍLOVIC U SVITAVY</t>
  </si>
  <si>
    <t>PRŠTICE U ZÁMKU</t>
  </si>
  <si>
    <t>U SOBEŠIC DYKOVA</t>
  </si>
  <si>
    <t>OBŘANY MARCELKA</t>
  </si>
  <si>
    <t>NAD MEČKOVEM</t>
  </si>
  <si>
    <t>BOSONOHY PRAMEN JÁMY</t>
  </si>
  <si>
    <t>POD HRADEM VEVEŘÍ</t>
  </si>
  <si>
    <t>LÍŠEŇ U KADLECOVA MLÝNA</t>
  </si>
  <si>
    <t>HUSOVICE POD TRATÍ</t>
  </si>
  <si>
    <t>MALOMĚŘICE-MALÝ LESÍK</t>
  </si>
  <si>
    <t>U IVANČIC U KAPLIČKY</t>
  </si>
  <si>
    <t>KOHOUTOVICE BLAŽENKA</t>
  </si>
  <si>
    <t>ÚTĚCHOV NAD UL.BOŘÍ V ZAHRADĚ</t>
  </si>
  <si>
    <t>KÝVALKA VÝVĚR U VODÁRNY</t>
  </si>
  <si>
    <t>REBEŠOVICE POD KAPLIČKOU</t>
  </si>
  <si>
    <t>KR.POLE ZA NÁDRAŽÍM</t>
  </si>
  <si>
    <t>VÝŠKA</t>
  </si>
  <si>
    <t>PRŮTOK</t>
  </si>
  <si>
    <t>mg/l</t>
  </si>
  <si>
    <t>km</t>
  </si>
  <si>
    <t>&lt;1000</t>
  </si>
  <si>
    <t>&lt;0,5</t>
  </si>
  <si>
    <t>&lt;15&lt;50</t>
  </si>
  <si>
    <t>&lt;100</t>
  </si>
  <si>
    <t>&lt;250</t>
  </si>
  <si>
    <t>&lt;1,0</t>
  </si>
  <si>
    <t>&gt;30</t>
  </si>
  <si>
    <t>10-125</t>
  </si>
  <si>
    <t>N.VES U OSLAVAN SVATÁ VODA</t>
  </si>
  <si>
    <t>Poznámka</t>
  </si>
  <si>
    <t>U VRANOVA U HUBERTA -JELÍNKA</t>
  </si>
  <si>
    <t>U V.BÍTÝŠKY U ŠÁRKY</t>
  </si>
  <si>
    <t>BRNO-STŘED-HLAVNÍ NÁDRAŽÍ</t>
  </si>
  <si>
    <t>0-360°</t>
  </si>
  <si>
    <t>V.LÁTKY</t>
  </si>
  <si>
    <t>U HOSTĚNIC HABROVÁ</t>
  </si>
  <si>
    <t>VÁPNÍK</t>
  </si>
  <si>
    <t>HOŘČÍK</t>
  </si>
  <si>
    <t>DUSITANY</t>
  </si>
  <si>
    <t>CHLORIDY</t>
  </si>
  <si>
    <t>SÍRANY</t>
  </si>
  <si>
    <t>FOSFOREČNANY</t>
  </si>
  <si>
    <t>OTEVŘENÁ- MIKROBIOLOGICKY ZNEČIŠTĚNÁ</t>
  </si>
  <si>
    <t>VELMI MĚLKÁ PODPOVRCHOVÁ VODA</t>
  </si>
  <si>
    <t>OTEVŘENÁ</t>
  </si>
  <si>
    <t>VĚTŠINU ROKU BEZ VODY</t>
  </si>
  <si>
    <t>ROZKOLÍSANÝ PRŮTOK</t>
  </si>
  <si>
    <t>JEDNA Z MÁLA S DOBOROU VODOU</t>
  </si>
  <si>
    <t>OTEVŘENÁ-PRAMENIŠTĚ</t>
  </si>
  <si>
    <t>STABILNÍ A PŘÍZNIVÉ CHEMICKÉ SLOŽENÍ</t>
  </si>
  <si>
    <t>JEN VELMI MÁLO ZABEZPEČENÁ</t>
  </si>
  <si>
    <t>NAPROSTO NEDOSTATČNĚ ZABEZPEČENA</t>
  </si>
  <si>
    <t>ČASTO BEZ VODY</t>
  </si>
  <si>
    <t>STABILNÍ PRŮTOK I SLOŽENÍ</t>
  </si>
  <si>
    <t>UDRŽOVÁNA JAKO JEDNA Z MÁLA</t>
  </si>
  <si>
    <t>OTEVŘENÁ-POVRCHOVÁ VODA</t>
  </si>
  <si>
    <t>NEJNOVĚJŠÍ STUDÁNKA</t>
  </si>
  <si>
    <t>V POSLEDNÍCH LETECH OBSAH NO3&gt;30mg/l</t>
  </si>
  <si>
    <t>VĚTŠINOU JEN KAPE</t>
  </si>
  <si>
    <t>BEZ VODY.VODA STAŽENA PRO FARMU</t>
  </si>
  <si>
    <t>JEN KAPE-MĚLKÉ PRAMENIŠTĚ</t>
  </si>
  <si>
    <t>VODA PRO HÁJOVNU</t>
  </si>
  <si>
    <t>PŘES OPRAVU STÁLE ROZKOLÍSANÝ PRŮTOK</t>
  </si>
  <si>
    <t>PŘÍVALOVÉ SRÁŽKY ZNEHODNOCUJÍ</t>
  </si>
  <si>
    <t>VELMI ZNEČIŠTĚNÁ</t>
  </si>
  <si>
    <t>MALÝ PRŮTOK-V LÉTĚ MIKROBIÁLNÍ ZNEČIŠTĚNÍ</t>
  </si>
  <si>
    <t>OPRAVENA ZA PŘISPĚNÍ KB</t>
  </si>
  <si>
    <t>OTEVŘENÁ-MIKROBIOLOG.ZNEČIŠTĚNÍ</t>
  </si>
  <si>
    <t>PRŮSAK POVRCHOVÉ VODY</t>
  </si>
  <si>
    <t>VE ŠPATNÉM STAVU-POVRCHOVÁ VODA</t>
  </si>
  <si>
    <t>ŽELEZITÁ</t>
  </si>
  <si>
    <t>ADAMOV SLUČÍ</t>
  </si>
  <si>
    <t>VE ŠTOLE BĚHAJÍ MYŠI</t>
  </si>
  <si>
    <t>NAPROSTO ŠPATNÁ VODA</t>
  </si>
  <si>
    <t>ZASTÁVKA U BRNA MASARYKOVA</t>
  </si>
  <si>
    <t>POVRCHOVÁ VODA-SPÍŠE PRAMENIŠTĚ</t>
  </si>
  <si>
    <t>VÝVĚR ZE ŠTOLY</t>
  </si>
  <si>
    <t>ŠPATNÁ</t>
  </si>
  <si>
    <t xml:space="preserve">OKOLÍ UDRŽOVÁNO </t>
  </si>
  <si>
    <t>DO JÍMKY SE MŮŽE DOSTAT POVRCHOVÁ VODA</t>
  </si>
  <si>
    <t>JEN POVRCHOVÁ "RYBNIČNÍ" VODA</t>
  </si>
  <si>
    <t>OTEVŘENÁ-MIKROBIOL.ZNEČIŠTĚNÍ</t>
  </si>
  <si>
    <t>CHLORIDY ZE SILNICE</t>
  </si>
  <si>
    <t>ŠPATNÁ VODA-CHLORIDY V R.2004 UŽ &gt;100</t>
  </si>
  <si>
    <t>ŽELEZITÁ+AMONIAK</t>
  </si>
  <si>
    <t>ŠPATNÁ VODA</t>
  </si>
  <si>
    <t>VELMI ŠPATNÁ VODA</t>
  </si>
  <si>
    <t>ZAHRÁDKY-ZNEČIŠTĚNÍ</t>
  </si>
  <si>
    <t>MIKROBIOLOGICKÉ ZNEČIŠTĚNÍ</t>
  </si>
  <si>
    <t>PITNÁ. TEČE I V ZIMĚ</t>
  </si>
  <si>
    <t>NA ÚPRAVU PŘISPĚLA KB</t>
  </si>
  <si>
    <t>V SUCHÉM OBDOBÍ JEN PUMPA</t>
  </si>
  <si>
    <t>MÍRNĚ ŽELEZITÁ</t>
  </si>
  <si>
    <t>OTEVŘENÁ. JEN PRAMENIŠTĚ.</t>
  </si>
  <si>
    <t>CHLORIDY ZE SILNICE, NO3 Z POLÍ.</t>
  </si>
  <si>
    <t>JEN TRUBKA V ZEMI.</t>
  </si>
  <si>
    <t>STABILNĚ VELMI ŠPATNÁ VODA</t>
  </si>
  <si>
    <t>JEN KAPE. MIKROB.ZNEČIŠTĚNA.</t>
  </si>
  <si>
    <t>SKORO POVRCHOVÁ VODA.</t>
  </si>
  <si>
    <t>MÍRNĚ RADIOAKTIVNÍ.</t>
  </si>
  <si>
    <t>CHLORIDŮ STÁLE VÍCE.</t>
  </si>
  <si>
    <t>OTEVŘENÁ. PRACUJE SE NA NOVÉ ÚPRAVĚ.</t>
  </si>
  <si>
    <t>VODA Z POLÍ.</t>
  </si>
  <si>
    <t>CHLORIDŮ I 270 mg/l !</t>
  </si>
  <si>
    <t>DUSIČNANY A CHLORIDY ZE ZAHRÁDEK</t>
  </si>
  <si>
    <t>BEZ VODY.</t>
  </si>
  <si>
    <t>DUSIČNANY Z AKÁTŮ</t>
  </si>
  <si>
    <t>ŠPATNÁ VODA-POLE,SILNICE</t>
  </si>
  <si>
    <t>ČERSTVÉ ZNEČIŠTĚNÍ</t>
  </si>
  <si>
    <t>CHLORIDY ZE SILNICE V POSL.DOBĚ&gt;100mg/l</t>
  </si>
  <si>
    <t>CHLORIDY ZE SILNICE V R.2004 &gt;200mg/l</t>
  </si>
  <si>
    <t>CHLORIDY ZE SILNICE V R.2004 &gt;140mg/l</t>
  </si>
  <si>
    <t>PRŮMĚR</t>
  </si>
  <si>
    <t>U BUKU-DOLEŽALOVA (HORNÍ)</t>
  </si>
  <si>
    <t>U BUKU-TOMEČKOVA (SPODNÍ)</t>
  </si>
  <si>
    <t>ADAMOV.PTAČÍ SVATYNĚ</t>
  </si>
  <si>
    <t>LÍŠEŇ U MUCHOVY BOUDY VRT</t>
  </si>
  <si>
    <t>POD KALEČNÍKEM U DUDKA</t>
  </si>
  <si>
    <t>U POZOŘIC SRNČÍ</t>
  </si>
  <si>
    <t>U OLŠAN U MANŽURSKÉ SKÁLY</t>
  </si>
  <si>
    <t>VRANOV POD KOSTELEM U SILNICE</t>
  </si>
  <si>
    <t xml:space="preserve">POD VRANOVEM </t>
  </si>
  <si>
    <t>ÚTĚCHOV U CHATY-JÍMKA</t>
  </si>
  <si>
    <t xml:space="preserve">VRANOV VÍTEČKOVA </t>
  </si>
  <si>
    <t>SOBĚŠICE ZAJEČÍ</t>
  </si>
  <si>
    <t xml:space="preserve">KR.POLE U ANTONÍČKA </t>
  </si>
  <si>
    <t>OŘEŠÍN - PUMPA U POTOMSKÝCH</t>
  </si>
  <si>
    <t>VRANOV - MARIA PRAMEN</t>
  </si>
  <si>
    <t>ÚTĚCHOV - U VEVERKY (1940)</t>
  </si>
  <si>
    <t>BLANSKO KLAMOVKA SPODNÍ</t>
  </si>
  <si>
    <t>BLANSKO NAD KLAMOVKOU HORNÍ</t>
  </si>
  <si>
    <t>POD N.HRADEM</t>
  </si>
  <si>
    <t>BLANSKO MUSILOVA</t>
  </si>
  <si>
    <t>SOBĚŠICE PŘÁTELSTVÍ</t>
  </si>
  <si>
    <t xml:space="preserve">U OLŠOVCE PAVLÍNA </t>
  </si>
  <si>
    <t>U ŘÍCMANIC PRO SILVA</t>
  </si>
  <si>
    <t xml:space="preserve">KANICE LIPOVÁ </t>
  </si>
  <si>
    <t>U KANIC SRNČÍ</t>
  </si>
  <si>
    <t xml:space="preserve">U JEDOVNIC SCHINDLEROVA </t>
  </si>
  <si>
    <t>U KŘTIN KLOSTERMANOVA</t>
  </si>
  <si>
    <t>U LUŽE KAŠPAROVA</t>
  </si>
  <si>
    <t>U ÚTĚCHOVA KONŠELOVA</t>
  </si>
  <si>
    <t>U N.HRADU HUBERTOVA</t>
  </si>
  <si>
    <t>U ÚTĚCHOVA MUFLONÍ</t>
  </si>
  <si>
    <t>U BABIC POD RONOVEM</t>
  </si>
  <si>
    <t>U BÍLOVIC PROSBA LESA</t>
  </si>
  <si>
    <t>NAD KŘTINAMI POD PROKLESTÍ</t>
  </si>
  <si>
    <t xml:space="preserve">POD BUKOVINKOU </t>
  </si>
  <si>
    <t>U BUKOVINY</t>
  </si>
  <si>
    <t>U OCHOZA KAPRÁLOVA</t>
  </si>
  <si>
    <t>U HÁDKU U POZORSKÉ SALAŠE</t>
  </si>
  <si>
    <t>U HÁJOVNY ŘÍČKY MILUŠKA</t>
  </si>
  <si>
    <t>U VÍTOVIC ŠEVČÍKOVA</t>
  </si>
  <si>
    <t>U OLŠAN KORETINKA</t>
  </si>
  <si>
    <t>U HORÁKOVSKÉ  MYSLIVNY SAMOSTŘÍPKA</t>
  </si>
  <si>
    <t xml:space="preserve">U HOSTĚNIC U JELENICE PAŘEZOVÁ </t>
  </si>
  <si>
    <t>U VÍTOVIC TŘI STUDÝNKY</t>
  </si>
  <si>
    <t xml:space="preserve">LÍŠEŇ ONDRÁČKOVA LIBUŠINA </t>
  </si>
  <si>
    <t>RAŠOVICE U HOSPODY</t>
  </si>
  <si>
    <t>U ZBÝŠOVA V REMÍZKU</t>
  </si>
  <si>
    <t xml:space="preserve">HRUŠKY CHŘIBOVÁ </t>
  </si>
  <si>
    <t>BRNĚNSKÉ IVANOVICE VRT U DÁLNICE</t>
  </si>
  <si>
    <t>KŘEPICE NA MODRÉ ZNAČCE</t>
  </si>
  <si>
    <t>RAJHRAD PRAMEN V KAŠNĚ</t>
  </si>
  <si>
    <t>U MEDLOVA U SALAŠE</t>
  </si>
  <si>
    <t>U ANENSKÉHO MLÝNA DOBRÁ VODA</t>
  </si>
  <si>
    <t>U ANENSKÉHO MLÝNA ŽLÍBKY</t>
  </si>
  <si>
    <t>U ANENSKÉHO MLÝNA VARUJÍCÍ</t>
  </si>
  <si>
    <t>U ANENSKÉHO MLÝNA OŘECHOVSKÁ</t>
  </si>
  <si>
    <t>OŘECHOVIČKY U KAPLE</t>
  </si>
  <si>
    <t>OSTOPOVICE POD STAROU DÁLNICÍ</t>
  </si>
  <si>
    <t>OSTOPOVICE U TŘÍ BŘÍZ</t>
  </si>
  <si>
    <t>MORAVSKÉ BRÁNICE KALCE</t>
  </si>
  <si>
    <t>NAD SPÁLENÝM MLÝNEM U PRŠTIC</t>
  </si>
  <si>
    <t>U RADOSTIC BÍLÁ-ODONKA</t>
  </si>
  <si>
    <t>MORAVSKÝ KRUMLOV MARIÁNSKÁ</t>
  </si>
  <si>
    <t xml:space="preserve">U OSLAVAN U BERANA </t>
  </si>
  <si>
    <t>OSLAVANY U SILNICE NA ZBÝŠOV</t>
  </si>
  <si>
    <t xml:space="preserve">U OMIC-SVATOPLUKOVA </t>
  </si>
  <si>
    <t xml:space="preserve">MEZI KETKOVICEMI A LUKOVANY </t>
  </si>
  <si>
    <t>ROSICE U NÁDRAŽÍ</t>
  </si>
  <si>
    <t>U POPŮVEK AUGŠPERSKÁ</t>
  </si>
  <si>
    <t>U OSTROVAČIC REBUŠINY</t>
  </si>
  <si>
    <t>V CHROUSTOVSKÉM ÚDOLÍ</t>
  </si>
  <si>
    <t>U ZBRASLAVI</t>
  </si>
  <si>
    <t>U ŽEBĚTÍNA HELENČINA</t>
  </si>
  <si>
    <t>U BYSTRCE RÍŠOVA</t>
  </si>
  <si>
    <t>U HVOZDCE NA HLINCE</t>
  </si>
  <si>
    <t>BYSTRC VRBOVEC</t>
  </si>
  <si>
    <t>BYSTRC RAKOVECKÁ</t>
  </si>
  <si>
    <t>VE WILSONOVĚ LESE</t>
  </si>
  <si>
    <t>BYSTRC-ROKLE ZAČÁTEK ŽLEBU</t>
  </si>
  <si>
    <t>BYSTRC-ROKLE ZA CHATAMI VE SVAHU</t>
  </si>
  <si>
    <t xml:space="preserve">U VEVERSKÉ BÍTÝŠKY SLEŠŤŮVKA </t>
  </si>
  <si>
    <t>NAD ROZDROJOVICEMI SOVÍ</t>
  </si>
  <si>
    <t>ZA HRADEM VEVEŘÍ NA ČERVENÉ ZNAČCE</t>
  </si>
  <si>
    <t>ŽABOVŘESKY VRT HV 101</t>
  </si>
  <si>
    <t>U CHUDČIC U TŘÍ KŘÍŽŮ</t>
  </si>
  <si>
    <t>U VEVERSKÉ BÍTÝŠKY NA ŽLUTÉ</t>
  </si>
  <si>
    <t>U CHUDČIC SOKOLÍ</t>
  </si>
  <si>
    <t>U CHUDČIC POD SOKOLÍ</t>
  </si>
  <si>
    <t>ROZDROJOVICKÁ</t>
  </si>
  <si>
    <t>LOMNICE POD KOSTELEM</t>
  </si>
  <si>
    <t>ŘEČKOVICE GRBAL</t>
  </si>
  <si>
    <t>JINAČOVICE NAD FARMOU</t>
  </si>
  <si>
    <t>IVANOVICE POD BABOU</t>
  </si>
  <si>
    <t>HAJÁNKY U TIŠNOVA U VODÁRNY</t>
  </si>
  <si>
    <t>MEDLÁNKY V PERGLU</t>
  </si>
  <si>
    <t>U IVANOVIC</t>
  </si>
  <si>
    <t>KUŘIM JANEČKOVA</t>
  </si>
  <si>
    <t>KUŘIM ZA GARAŽEMI U ČERV.ZN.</t>
  </si>
  <si>
    <t>DRÁSOVSKÁ</t>
  </si>
  <si>
    <t>U VŠECHOVIC U POMNÍKU GENERÁLA LUŽI</t>
  </si>
  <si>
    <t>U JEHNIC NA PÍSKÁCH</t>
  </si>
  <si>
    <t>U LELEKOVIC MÍRU</t>
  </si>
  <si>
    <t>U LELEKOVIC U LAVEK</t>
  </si>
  <si>
    <t>U SVINOŠIC POD SPÁLENOU SKÁLOU</t>
  </si>
  <si>
    <t>UDRŽOVÁNA ( LESY MĚSTA BRNA) -OPRAVENO I OKOLÍ</t>
  </si>
  <si>
    <t>DOBRÁ JEN PŘI STABILNÍM PRŮTOKU DOBRÁ</t>
  </si>
  <si>
    <t>OTEVŘENÁ - VÝVĚR</t>
  </si>
  <si>
    <t>JEN PRO DIVOČÁKY</t>
  </si>
  <si>
    <t>RADON</t>
  </si>
  <si>
    <t>STÁLE MENŠÍ PRŮTOK - KAPE</t>
  </si>
  <si>
    <t>PUMPA OPRAVENA. STUDÁNKA VELMI MALÝ PRŮTOK</t>
  </si>
  <si>
    <t>VODA I PRO HÁJOVNU. NYNÍ HADICE DO POTOKA.</t>
  </si>
  <si>
    <t>OPRAVENA 2004, VODA JEN NA JAŘE</t>
  </si>
  <si>
    <t>VELKÉ ZNEČIŠTĚNÍ</t>
  </si>
  <si>
    <t>SKORO POVRCHOVÁ VODA</t>
  </si>
  <si>
    <t>ŽELEZITÁ. PRODEJ UPRAVENÉ BEZ MANGANU A ŽELEZA</t>
  </si>
  <si>
    <t>U LELEKOVIC U SILNIČKY-OLŠOVÁ</t>
  </si>
  <si>
    <t>CHLORIDY ZE SILNICE, PO ODLESNĚNÍ SE VODA ZTRÁCÍ</t>
  </si>
  <si>
    <t>ČASTO MÁLO VODY- VÝVĚR MIMO PŘEPAD</t>
  </si>
  <si>
    <t>OD ŘÍJNA 2004 2 VÝVODY</t>
  </si>
  <si>
    <t>OTEVŘENÁ A ZANEDBANÁ</t>
  </si>
  <si>
    <t xml:space="preserve">U HOSTĚNIC JELENKA </t>
  </si>
  <si>
    <t>ZNEČIŠTĚNÍ ZE ZAHRÁDEK</t>
  </si>
  <si>
    <t>VELMI ČASTO  BEZ VODY</t>
  </si>
  <si>
    <t>SILNĚ ZNEČIŠTĚNÁ</t>
  </si>
  <si>
    <t>MALÁ VYDATNOST</t>
  </si>
  <si>
    <t>V POSLEDNÍ DOBĚ MIKROBIOLOGICKY ZNEČIŠTĚNA</t>
  </si>
  <si>
    <t>PONIČENA-TEČE  MÁLO ALE STABILNÍ PRŮTOK</t>
  </si>
  <si>
    <t>ZNEČIŠTĚNÁ</t>
  </si>
  <si>
    <t>ZNEČIŠTĚNÁ+ŠPATNĚ ZAJIŠTĚNA</t>
  </si>
  <si>
    <t>MĚLKÁ-MIKROBIOLOGICKÉ ZNEČIŠTĚNÍ</t>
  </si>
  <si>
    <t>CHLORIDY I FEKÁLNÍHO PŮVODU</t>
  </si>
  <si>
    <t>POD ZAHRÁDKAMi - ZNEČIŠTĚNÁ</t>
  </si>
  <si>
    <t>V SOUČASNOSTI ASI NEJKVALITNĚJŠÍ</t>
  </si>
  <si>
    <t>ZATÍM STABILNÍ</t>
  </si>
  <si>
    <t>V LÉTĚ ZHORŠENÍ KVALITY</t>
  </si>
  <si>
    <t>ŠPATNÉ SLOŽENÍ</t>
  </si>
  <si>
    <t>VÝVĚR ZE ŠTOLY - POVRCHOVÁ !</t>
  </si>
  <si>
    <t>pH 9 ! ALKALICKÁ VODA !</t>
  </si>
  <si>
    <t>PO VĚTŠINU ROKU UŽ BEZ VODY</t>
  </si>
  <si>
    <t>U BLANSKA-HOŘIC PRAMEN NA ČERV.ZN.</t>
  </si>
  <si>
    <t>BLANSKO-KLEPAČOV STUDNA V KORYTĚ</t>
  </si>
  <si>
    <t>LUTRŠTÉK U SLAVKOVA PRM.U KAPLIČKY-V DOMĚ</t>
  </si>
  <si>
    <t>limitní hodoty :</t>
  </si>
  <si>
    <t>jednotky :</t>
  </si>
  <si>
    <t>MÍSTO A NÁZEV</t>
  </si>
  <si>
    <t>AZIMUT</t>
  </si>
  <si>
    <t>1a</t>
  </si>
  <si>
    <t>U HOŘIC U ZELENÉ ZNAČKY</t>
  </si>
  <si>
    <t>&lt;3,0</t>
  </si>
  <si>
    <r>
      <t>mg/l O</t>
    </r>
    <r>
      <rPr>
        <sz val="8"/>
        <rFont val="Arial Narrow"/>
        <family val="2"/>
      </rPr>
      <t>2</t>
    </r>
  </si>
  <si>
    <t>PO PRUDKÉM DEŠTI ORG.ZNEČIŠTĚNÍ</t>
  </si>
  <si>
    <t>NEUDRŽOVANÁ  ALE CHSK MŮŽE BÝT NIŽŠÍ</t>
  </si>
  <si>
    <t>ZŘÍDKA MŮŽE BÝT ORG.ZNEČIŠTĚNA</t>
  </si>
  <si>
    <t>ČASTĚJI CHSK V NORMĚ</t>
  </si>
  <si>
    <t>VÝBĚR Z CHEMICKÝCH ROZBORŮ STUDÁNEK V OKOLÍ BRNA ( do 25 km) r.1985-2005</t>
  </si>
  <si>
    <t xml:space="preserve">na </t>
  </si>
  <si>
    <t>mapě</t>
  </si>
  <si>
    <t>Číslo</t>
  </si>
  <si>
    <t>AMONIAK</t>
  </si>
  <si>
    <r>
      <t>CHSK</t>
    </r>
    <r>
      <rPr>
        <sz val="5"/>
        <rFont val="Arial Narrow"/>
        <family val="2"/>
      </rPr>
      <t>Mn</t>
    </r>
  </si>
  <si>
    <t>I MIKROBIOLOGICKY ZNEČIŠTĚNA</t>
  </si>
  <si>
    <t>U JÁCHYMKY U JESKYNĚ</t>
  </si>
  <si>
    <t>U JUNÁCKÉ LOUKY PRAMEN POD STUDNOU</t>
  </si>
  <si>
    <t>OŘEŠÍN.POD HORKOU V LESÍKU</t>
  </si>
  <si>
    <t>DUSIČNANY</t>
  </si>
  <si>
    <t>Některé další chybí - např.: Napoleonova studánka u Chrlic, vývěr u České i za Drásovem, a také Pepův "pramen" v Ořešíně. Zda se ještě jedná o studánky je už těžké posoudit.</t>
  </si>
  <si>
    <t>NĚKOLIK SLOV O VODĚ</t>
  </si>
  <si>
    <t xml:space="preserve">DOSTATEK FOSFORU Z PRÁŠKŮ NA PRANÍ PŘÍSPÍVÁ K ÚŽIVNOSTI NAŠICH PŘEHRAD A RYBNÍKŮ. </t>
  </si>
  <si>
    <t xml:space="preserve">PŘI DOBRÉ INFORMOVANOSTI O STAVU FOSFORU NA NAŠICH ŘEKÁCH BY NEMÁLO PENĚZ UŠETŘILI I RYBÁŘI, KTEŘÍ BY NEMUSELI RYBY TOLIK PŘIKRMOVAT. </t>
  </si>
  <si>
    <t>ODLESNĚNÍ ŠETŘÍ PROSTŘEDKY NA STAVBU ROZHLEDEN. Z HOLÉHO KOPCE JE ROZHLED NA VŠECHNY STRANY.</t>
  </si>
  <si>
    <t xml:space="preserve"> 2000</t>
  </si>
  <si>
    <t xml:space="preserve"> 2001</t>
  </si>
  <si>
    <t xml:space="preserve"> 2002</t>
  </si>
  <si>
    <t>VOD.</t>
  </si>
  <si>
    <t>U LEL.U RYBNÍČKA</t>
  </si>
  <si>
    <t>B.LOM NA ZEL.ZN.</t>
  </si>
  <si>
    <t>LEL.U LAVEK</t>
  </si>
  <si>
    <t>U TŘÍ KŘÍŽŮ</t>
  </si>
  <si>
    <t>U BUKU</t>
  </si>
  <si>
    <r>
      <t>TVRDOST</t>
    </r>
    <r>
      <rPr>
        <b/>
        <sz val="8"/>
        <color indexed="18"/>
        <rFont val="Arial CE"/>
        <family val="2"/>
      </rPr>
      <t>mval/l</t>
    </r>
  </si>
  <si>
    <r>
      <t xml:space="preserve">VODIVOST </t>
    </r>
    <r>
      <rPr>
        <b/>
        <sz val="8"/>
        <color indexed="18"/>
        <rFont val="Arial CE"/>
        <family val="2"/>
      </rPr>
      <t>uS/cm2</t>
    </r>
  </si>
  <si>
    <t>ZAJEČÍ</t>
  </si>
  <si>
    <t>KONŠELOVA</t>
  </si>
  <si>
    <t>U BUKU SPODNÍ</t>
  </si>
  <si>
    <t>IVANOVICE</t>
  </si>
  <si>
    <t>°C</t>
  </si>
  <si>
    <t>SINvzd.</t>
  </si>
  <si>
    <t>VYP~Cvoda</t>
  </si>
  <si>
    <t>Od*10</t>
  </si>
  <si>
    <t xml:space="preserve"> Tden</t>
  </si>
  <si>
    <t>VODden</t>
  </si>
  <si>
    <t>lminden</t>
  </si>
  <si>
    <t xml:space="preserve">  VYP.VOD</t>
  </si>
  <si>
    <t>odch</t>
  </si>
  <si>
    <t>VPlmin</t>
  </si>
  <si>
    <t xml:space="preserve"> odch</t>
  </si>
  <si>
    <t>TVRD.mval/l</t>
  </si>
  <si>
    <r>
      <t>KNK</t>
    </r>
    <r>
      <rPr>
        <b/>
        <sz val="8"/>
        <rFont val="Arial CE"/>
        <family val="2"/>
      </rPr>
      <t>4,5</t>
    </r>
  </si>
  <si>
    <t>SVRATKA ŽIDLOCHOVICE</t>
  </si>
  <si>
    <t>cm</t>
  </si>
  <si>
    <t>m3</t>
  </si>
  <si>
    <t>X</t>
  </si>
  <si>
    <t>C</t>
  </si>
  <si>
    <t>R</t>
  </si>
  <si>
    <t>INTENZÍVNĚJŠÍM A DŮSLEDNĚJŠÍM  ZÁSAHŮM DO PŘÍRODY SE PŘÍRODNÍ MECHANISMY RYCHLEJI PŘIZPŮSOBUJÍ A TAK NAŠE SPOLUPRÁCE JE DALEKO EFEKTIVNĚJŠÍ A VIDITELNĚJŠÍ.</t>
  </si>
  <si>
    <t xml:space="preserve">DOTACE NA ODRAŇOVÁNÍ PROTIPOVODŇOVÝCH ŠKOD POMÁHAJÍ ODTRAŇOVAT BŘEHOVÝ POROST, KTERÝ ČASTO BRÁNIL NAŠIM DOMÁCÍM MAZLÍČKŮM V PŘÍSTUPU DO VODY. </t>
  </si>
  <si>
    <t>ODLESNĚNÍ A S NÍM SPOJENÝ RYCHLEJŠÍ ODTOK VODY PODSTATNĚ ZPEVŇUJE CESTY. DLOUHO PODMÁČENÁ PŮDA SE STÁVÁ PRO KONĚ NEPŘÍJEMNÝM I NEBEZPEČNÝM TERÉNEM.</t>
  </si>
  <si>
    <t>PO NAVRÁCENÍ TOKU DO PŮVODNÍHO KORYTA SE ZLEPŠUJE KVALITA BYDLENÍ A VZNIKÁ I MOŽNOST NOVÝCH PARKOVACÍCH MÍST.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</si>
  <si>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</si>
  <si>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</si>
  <si>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</si>
  <si>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</si>
  <si>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</si>
  <si>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</si>
  <si>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</si>
  <si>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</si>
  <si>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</si>
  <si>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</si>
  <si>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NEMUSÍ BÝT PRAVDA, ŽE PĚKNÁ STUDÁNKA BEZ VODY JE K NIČEMU. ESTETICKÝ ZÁŽITEK PŘI POHLEDU NA UPRAVENÝ POMNÍČEK JE  HODNOTNĚJŠÍ NEŽ VODA</t>
  </si>
  <si>
    <t>POCHYBNÉ KVALITY A Z AUTA STEJNĚ PRŮTOK ČASTO ANI NEVIDÍME.</t>
  </si>
  <si>
    <t>DOBRÉ ODVODNĚNÍ A MÁLO STROMŮ JE IDEÁLNÍ PRO STAVBU GOLFOVÝCH HŘISŤ KTERÝCH JE U NÁS STÁLE MÁLO A TAK NAPŘ.HANDICAP "47"</t>
  </si>
  <si>
    <t xml:space="preserve">JE JEŠTĚ PRO MNOHÉ Z NÁS VZDÁLENOU METOU. </t>
  </si>
  <si>
    <t>OBČASNÉ POVODNĚ JAKO  DŮSLEDEK MENŠÍ SCHOPNOSTI PŮD ZADRŽOVAT VODU V KRAJINĚ MOHOU PŘINÁŠET MNOHO NOVÝCH PRACOVNÍCH PŘÍLEŽITOSTÍ NA ROZSÁHLÁ ÚZEMÍ.</t>
  </si>
  <si>
    <t>SINICE V PŘEHRADÁCH A ŘEKÁCH JSOU DOBRÝM DŮVODEM ODJET NA BÁJEČNOU EXOTICKOU DOVOLENOU,</t>
  </si>
  <si>
    <t>NA KTEROU BYCHOM V PŘÍPADĚ ČISTOTY NAŠICH VOD SNAD ANI NEODJELI.</t>
  </si>
  <si>
    <t>ROZŠIŘOVÁNÍ SINIC PO CELÉM POVODÍ ODPOUŠTĚNÍM Z HLADINY PŘEHRAD UMOŽŇUJE JEJICH DALŠÍ MNOŽENÍ A ROZŠIŘOVÁNÍ</t>
  </si>
  <si>
    <t>A TO POMÁHÁ ZÍSKAT DOSTATEK PROSTŘEDKŮ NA ZLEPŠENÍ KVALITY NAŠICH VOD.</t>
  </si>
  <si>
    <t>JUN.LOUKA</t>
  </si>
  <si>
    <t>KR.POLE</t>
  </si>
  <si>
    <t>HORKA</t>
  </si>
  <si>
    <t>HVOZDEC</t>
  </si>
  <si>
    <t>RAKOVEC</t>
  </si>
  <si>
    <t>LEL.U SILN.</t>
  </si>
  <si>
    <t>LÍŠ.VRT</t>
  </si>
  <si>
    <t>SP-SKÁLA</t>
  </si>
  <si>
    <t>PTAČÍ SVATYNĚ</t>
  </si>
  <si>
    <t>VEVEŘÍ</t>
  </si>
  <si>
    <t>U ANTONÍČKA</t>
  </si>
  <si>
    <t>PŘÁTELSTVÍ</t>
  </si>
  <si>
    <t>LEL.U SILN.-&gt;</t>
  </si>
  <si>
    <t>VEVEŘÍ -&gt;</t>
  </si>
  <si>
    <t>SP.SKÁLA</t>
  </si>
  <si>
    <t>V PERGLU</t>
  </si>
  <si>
    <t>VELMI MĚKKÁ VODA</t>
  </si>
  <si>
    <t>VODA PO TÁNÍ SNĚHU A VYDATNÝCH SRÁŽKÁCH</t>
  </si>
  <si>
    <t>VELKÉ ZMĚNY PRŮTOKU - NEZAJIŠTĚNA</t>
  </si>
  <si>
    <t>VĚTŠÍ SRÁŽKY ZNEHODNOTÍ POVRCHOVOU VODOU</t>
  </si>
  <si>
    <t>BYLA STABILNÍ, PO ODLESNĚNÍ I ZDE KOLÍSÁ KVALITA</t>
  </si>
  <si>
    <t>ČÁSTEČNĚ OPRAVENA-, ALE STÁLE TEČE I MIMO</t>
  </si>
  <si>
    <t>ZHORŠENÍ KVALITY A PRŮTOKU PO ODLESNĚNÍ SVAHU</t>
  </si>
  <si>
    <t>UDRŽOVÁNA, ALE I TAK SRÁŽKY MOHOU IZNEHODNOTIT</t>
  </si>
  <si>
    <t>V 2 ROCE POLOVIČNÍ PRŮTOK NYNÍ CELKEM STABILNÍ</t>
  </si>
  <si>
    <t>REKORDNÍ OBSAH SÍRANŮ ( KROMĚ ŠARATICE).</t>
  </si>
  <si>
    <t>BALBÍN</t>
  </si>
  <si>
    <t>FLORIÁNEK</t>
  </si>
  <si>
    <t>OŘEŠÍN</t>
  </si>
  <si>
    <t>VRT U DÁLNICE</t>
  </si>
  <si>
    <t>U MUCHOVY BOUDY</t>
  </si>
  <si>
    <t>ŽABOVŘESKY VRT</t>
  </si>
  <si>
    <t>U BUKU SP.</t>
  </si>
  <si>
    <t xml:space="preserve">Obsah chloridů v Konšelově studánce s e v r.2005 už blíží obsahu ve studánkách U Buku </t>
  </si>
  <si>
    <t>U Janečkovy studánky i u studánky "U Rybníčku" je v posledním období patrné větší rozkolísání i obsahu chloridů</t>
  </si>
  <si>
    <t xml:space="preserve">Voda vytéká z Konšelovy studánky po zásahu ve svahu nad pramenem už jen jako nepodchycený vývěr a tvrdost vody se zvýšuje k úrovni studánek U Buku. </t>
  </si>
  <si>
    <t>Po částečném odlesnění a pádu stromu u pramene U Rybníčka na podzim r.2004 se náhle zvýšil obsah rozp.látek. Také Janečkova studánka má větší výkyvy v jejich množství.</t>
  </si>
  <si>
    <t>U BUKU SP.-&gt;</t>
  </si>
  <si>
    <t>U BUKU -&gt;</t>
  </si>
  <si>
    <t>KONŠELOVA -&gt;</t>
  </si>
  <si>
    <t>Studánka v Ivanovicích - stálý obsah karbonátů a mírné zvyšování tvrdosti. Teplota vzduchu a vody</t>
  </si>
  <si>
    <t>°Cvzduch-&gt;</t>
  </si>
  <si>
    <t>Změny v průtoku několika pramenů. Zdá se, že horní pramen U Buku bude časem bez vody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</si>
</sst>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0.0"/>
    <numFmt numFmtId="166" formatCode="0.0_)"/>
    <numFmt numFmtId="167" formatCode="0.0%"/>
    <numFmt numFmtId="168" formatCode="mm/dd/yy_)"/>
    <numFmt numFmtId="169" formatCode="0.000"/>
    <numFmt numFmtId="170" formatCode="0.00_)"/>
    <numFmt numFmtId="171" formatCode="mmm\-yy"/>
  </numFmts>
  <fonts count="50">
    <font>
      <sz val="10"/>
      <name val="Arial CE"/>
      <family val="0"/>
    </font>
    <font>
      <sz val="9"/>
      <color indexed="8"/>
      <name val="Arial CE"/>
      <family val="2"/>
    </font>
    <font>
      <sz val="9"/>
      <name val="Arial CE"/>
      <family val="2"/>
    </font>
    <font>
      <sz val="10"/>
      <color indexed="8"/>
      <name val="Arial CE"/>
      <family val="2"/>
    </font>
    <font>
      <sz val="8"/>
      <name val="Arial CE"/>
      <family val="2"/>
    </font>
    <font>
      <sz val="10"/>
      <color indexed="14"/>
      <name val="Arial CE"/>
      <family val="2"/>
    </font>
    <font>
      <sz val="9"/>
      <color indexed="14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sz val="8"/>
      <color indexed="62"/>
      <name val="Arial CE"/>
      <family val="2"/>
    </font>
    <font>
      <sz val="10"/>
      <color indexed="62"/>
      <name val="Arial CE"/>
      <family val="0"/>
    </font>
    <font>
      <sz val="9"/>
      <color indexed="62"/>
      <name val="Arial CE"/>
      <family val="2"/>
    </font>
    <font>
      <sz val="9"/>
      <color indexed="18"/>
      <name val="Arial CE"/>
      <family val="2"/>
    </font>
    <font>
      <sz val="10"/>
      <color indexed="18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sz val="9"/>
      <color indexed="62"/>
      <name val="Courier"/>
      <family val="3"/>
    </font>
    <font>
      <b/>
      <u val="single"/>
      <sz val="9"/>
      <color indexed="18"/>
      <name val="Arial CE"/>
      <family val="2"/>
    </font>
    <font>
      <sz val="8"/>
      <color indexed="62"/>
      <name val="Arial Narrow"/>
      <family val="2"/>
    </font>
    <font>
      <sz val="8"/>
      <name val="Arial Narrow"/>
      <family val="2"/>
    </font>
    <font>
      <sz val="5"/>
      <name val="Arial Narrow"/>
      <family val="2"/>
    </font>
    <font>
      <sz val="10"/>
      <color indexed="6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7"/>
      <color indexed="62"/>
      <name val="Arial Narrow"/>
      <family val="2"/>
    </font>
    <font>
      <b/>
      <sz val="7"/>
      <name val="Arial Narrow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u val="single"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8"/>
      <name val="Arial CE"/>
      <family val="2"/>
    </font>
    <font>
      <sz val="9"/>
      <color indexed="8"/>
      <name val="Arial Narrow"/>
      <family val="2"/>
    </font>
    <font>
      <i/>
      <sz val="10"/>
      <color indexed="8"/>
      <name val="Arial CE"/>
      <family val="2"/>
    </font>
    <font>
      <sz val="10.25"/>
      <name val="Arial CE"/>
      <family val="0"/>
    </font>
    <font>
      <b/>
      <sz val="12"/>
      <name val="Arial CE"/>
      <family val="0"/>
    </font>
    <font>
      <b/>
      <sz val="8"/>
      <color indexed="18"/>
      <name val="Arial CE"/>
      <family val="2"/>
    </font>
    <font>
      <sz val="12"/>
      <color indexed="8"/>
      <name val="Courier"/>
      <family val="0"/>
    </font>
    <font>
      <sz val="8"/>
      <name val="Tahoma"/>
      <family val="0"/>
    </font>
    <font>
      <sz val="10.5"/>
      <name val="Arial CE"/>
      <family val="0"/>
    </font>
    <font>
      <b/>
      <sz val="10.25"/>
      <name val="Arial CE"/>
      <family val="0"/>
    </font>
    <font>
      <sz val="12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8"/>
      <name val="Arial CE"/>
      <family val="2"/>
    </font>
    <font>
      <b/>
      <sz val="9.75"/>
      <name val="Arial CE"/>
      <family val="0"/>
    </font>
    <font>
      <sz val="8.25"/>
      <name val="Arial CE"/>
      <family val="0"/>
    </font>
    <font>
      <b/>
      <sz val="8.25"/>
      <name val="Arial CE"/>
      <family val="0"/>
    </font>
    <font>
      <sz val="9.75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65" fontId="0" fillId="0" borderId="0" xfId="0" applyNumberFormat="1" applyFill="1" applyAlignment="1" applyProtection="1">
      <alignment horizontal="right"/>
      <protection/>
    </xf>
    <xf numFmtId="0" fontId="0" fillId="0" borderId="1" xfId="0" applyFill="1" applyBorder="1" applyAlignment="1" applyProtection="1">
      <alignment horizontal="left"/>
      <protection/>
    </xf>
    <xf numFmtId="1" fontId="2" fillId="0" borderId="1" xfId="0" applyNumberFormat="1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>
      <alignment/>
    </xf>
    <xf numFmtId="1" fontId="0" fillId="0" borderId="0" xfId="0" applyNumberFormat="1" applyFill="1" applyAlignment="1" applyProtection="1">
      <alignment horizontal="right"/>
      <protection/>
    </xf>
    <xf numFmtId="165" fontId="5" fillId="0" borderId="0" xfId="0" applyNumberFormat="1" applyFont="1" applyFill="1" applyAlignment="1" applyProtection="1">
      <alignment horizontal="right"/>
      <protection/>
    </xf>
    <xf numFmtId="165" fontId="5" fillId="0" borderId="0" xfId="0" applyNumberFormat="1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right"/>
      <protection/>
    </xf>
    <xf numFmtId="165" fontId="0" fillId="0" borderId="0" xfId="0" applyNumberFormat="1" applyFill="1" applyBorder="1" applyAlignment="1" applyProtection="1">
      <alignment horizontal="right"/>
      <protection/>
    </xf>
    <xf numFmtId="165" fontId="0" fillId="0" borderId="0" xfId="0" applyNumberFormat="1" applyFill="1" applyBorder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right"/>
      <protection/>
    </xf>
    <xf numFmtId="165" fontId="1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 horizontal="right"/>
      <protection/>
    </xf>
    <xf numFmtId="1" fontId="5" fillId="0" borderId="0" xfId="0" applyNumberFormat="1" applyFont="1" applyFill="1" applyAlignment="1" applyProtection="1">
      <alignment horizontal="right"/>
      <protection/>
    </xf>
    <xf numFmtId="1" fontId="2" fillId="0" borderId="1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9" fillId="0" borderId="1" xfId="0" applyFont="1" applyFill="1" applyBorder="1" applyAlignment="1" applyProtection="1">
      <alignment horizontal="left"/>
      <protection/>
    </xf>
    <xf numFmtId="0" fontId="10" fillId="0" borderId="1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1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Alignment="1">
      <alignment/>
    </xf>
    <xf numFmtId="2" fontId="8" fillId="0" borderId="0" xfId="0" applyNumberFormat="1" applyFont="1" applyFill="1" applyAlignment="1" applyProtection="1">
      <alignment/>
      <protection/>
    </xf>
    <xf numFmtId="0" fontId="10" fillId="0" borderId="1" xfId="0" applyFont="1" applyFill="1" applyBorder="1" applyAlignment="1">
      <alignment/>
    </xf>
    <xf numFmtId="165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5" fontId="5" fillId="0" borderId="0" xfId="0" applyNumberFormat="1" applyFont="1" applyFill="1" applyAlignment="1" applyProtection="1">
      <alignment horizontal="center"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>
      <alignment horizontal="left"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5" fillId="0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1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center"/>
      <protection/>
    </xf>
    <xf numFmtId="1" fontId="22" fillId="0" borderId="0" xfId="0" applyNumberFormat="1" applyFont="1" applyFill="1" applyAlignment="1" applyProtection="1">
      <alignment horizontal="center"/>
      <protection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>
      <alignment/>
    </xf>
    <xf numFmtId="165" fontId="0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5" fontId="11" fillId="0" borderId="0" xfId="0" applyNumberFormat="1" applyFont="1" applyFill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5" fontId="11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left"/>
      <protection/>
    </xf>
    <xf numFmtId="0" fontId="11" fillId="0" borderId="1" xfId="0" applyFont="1" applyFill="1" applyBorder="1" applyAlignment="1" applyProtection="1">
      <alignment/>
      <protection/>
    </xf>
    <xf numFmtId="165" fontId="2" fillId="0" borderId="1" xfId="0" applyNumberFormat="1" applyFont="1" applyFill="1" applyBorder="1" applyAlignment="1" applyProtection="1">
      <alignment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165" fontId="0" fillId="0" borderId="1" xfId="0" applyNumberFormat="1" applyFill="1" applyBorder="1" applyAlignment="1" applyProtection="1">
      <alignment horizontal="right"/>
      <protection/>
    </xf>
    <xf numFmtId="165" fontId="0" fillId="0" borderId="1" xfId="0" applyNumberFormat="1" applyFill="1" applyBorder="1" applyAlignment="1" applyProtection="1">
      <alignment/>
      <protection/>
    </xf>
    <xf numFmtId="165" fontId="5" fillId="0" borderId="1" xfId="0" applyNumberFormat="1" applyFont="1" applyFill="1" applyBorder="1" applyAlignment="1" applyProtection="1">
      <alignment horizontal="center"/>
      <protection/>
    </xf>
    <xf numFmtId="2" fontId="0" fillId="0" borderId="1" xfId="0" applyNumberFormat="1" applyFill="1" applyBorder="1" applyAlignment="1" applyProtection="1">
      <alignment horizontal="center"/>
      <protection/>
    </xf>
    <xf numFmtId="0" fontId="0" fillId="0" borderId="1" xfId="0" applyNumberForma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2" fontId="0" fillId="0" borderId="1" xfId="0" applyNumberFormat="1" applyFill="1" applyBorder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>
      <alignment/>
    </xf>
    <xf numFmtId="165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25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 applyProtection="1">
      <alignment horizontal="left"/>
      <protection/>
    </xf>
    <xf numFmtId="1" fontId="26" fillId="0" borderId="0" xfId="0" applyNumberFormat="1" applyFont="1" applyFill="1" applyAlignment="1" applyProtection="1">
      <alignment horizontal="left"/>
      <protection/>
    </xf>
    <xf numFmtId="165" fontId="24" fillId="0" borderId="0" xfId="0" applyNumberFormat="1" applyFont="1" applyFill="1" applyAlignment="1" applyProtection="1">
      <alignment horizontal="center"/>
      <protection/>
    </xf>
    <xf numFmtId="165" fontId="24" fillId="0" borderId="0" xfId="0" applyNumberFormat="1" applyFont="1" applyFill="1" applyAlignment="1" applyProtection="1">
      <alignment horizontal="left"/>
      <protection/>
    </xf>
    <xf numFmtId="0" fontId="24" fillId="0" borderId="0" xfId="0" applyNumberFormat="1" applyFont="1" applyFill="1" applyAlignment="1" applyProtection="1">
      <alignment horizontal="left"/>
      <protection/>
    </xf>
    <xf numFmtId="2" fontId="2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6" fillId="0" borderId="1" xfId="0" applyNumberFormat="1" applyFont="1" applyFill="1" applyBorder="1" applyAlignment="1" applyProtection="1">
      <alignment/>
      <protection/>
    </xf>
    <xf numFmtId="0" fontId="27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 applyProtection="1">
      <alignment horizontal="center"/>
      <protection/>
    </xf>
    <xf numFmtId="0" fontId="0" fillId="3" borderId="0" xfId="0" applyFont="1" applyFill="1" applyBorder="1" applyAlignment="1">
      <alignment/>
    </xf>
    <xf numFmtId="0" fontId="0" fillId="4" borderId="3" xfId="0" applyFont="1" applyFill="1" applyBorder="1" applyAlignment="1" applyProtection="1">
      <alignment horizontal="left"/>
      <protection/>
    </xf>
    <xf numFmtId="2" fontId="1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2" fontId="21" fillId="4" borderId="0" xfId="0" applyNumberFormat="1" applyFont="1" applyFill="1" applyBorder="1" applyAlignment="1">
      <alignment/>
    </xf>
    <xf numFmtId="1" fontId="10" fillId="4" borderId="0" xfId="0" applyNumberFormat="1" applyFont="1" applyFill="1" applyBorder="1" applyAlignment="1">
      <alignment/>
    </xf>
    <xf numFmtId="2" fontId="1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0" fillId="4" borderId="3" xfId="0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30" fillId="4" borderId="1" xfId="0" applyFont="1" applyFill="1" applyBorder="1" applyAlignment="1" applyProtection="1">
      <alignment horizontal="left"/>
      <protection/>
    </xf>
    <xf numFmtId="171" fontId="31" fillId="4" borderId="1" xfId="0" applyNumberFormat="1" applyFont="1" applyFill="1" applyBorder="1" applyAlignment="1" applyProtection="1">
      <alignment horizontal="center"/>
      <protection/>
    </xf>
    <xf numFmtId="171" fontId="31" fillId="4" borderId="5" xfId="0" applyNumberFormat="1" applyFont="1" applyFill="1" applyBorder="1" applyAlignment="1" applyProtection="1">
      <alignment horizontal="center"/>
      <protection/>
    </xf>
    <xf numFmtId="171" fontId="31" fillId="4" borderId="6" xfId="0" applyNumberFormat="1" applyFont="1" applyFill="1" applyBorder="1" applyAlignment="1" applyProtection="1">
      <alignment horizontal="center"/>
      <protection/>
    </xf>
    <xf numFmtId="171" fontId="32" fillId="4" borderId="1" xfId="0" applyNumberFormat="1" applyFont="1" applyFill="1" applyBorder="1" applyAlignment="1" applyProtection="1">
      <alignment horizontal="center"/>
      <protection/>
    </xf>
    <xf numFmtId="171" fontId="32" fillId="4" borderId="1" xfId="0" applyNumberFormat="1" applyFont="1" applyFill="1" applyBorder="1" applyAlignment="1" applyProtection="1">
      <alignment/>
      <protection/>
    </xf>
    <xf numFmtId="171" fontId="31" fillId="4" borderId="7" xfId="0" applyNumberFormat="1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1" fontId="3" fillId="5" borderId="0" xfId="0" applyNumberFormat="1" applyFont="1" applyFill="1" applyAlignment="1" applyProtection="1">
      <alignment horizontal="center"/>
      <protection/>
    </xf>
    <xf numFmtId="1" fontId="3" fillId="5" borderId="3" xfId="0" applyNumberFormat="1" applyFont="1" applyFill="1" applyBorder="1" applyAlignment="1" applyProtection="1">
      <alignment horizontal="center"/>
      <protection/>
    </xf>
    <xf numFmtId="1" fontId="3" fillId="3" borderId="0" xfId="0" applyNumberFormat="1" applyFont="1" applyFill="1" applyAlignment="1" applyProtection="1">
      <alignment horizontal="center"/>
      <protection/>
    </xf>
    <xf numFmtId="1" fontId="0" fillId="3" borderId="0" xfId="0" applyNumberFormat="1" applyFont="1" applyFill="1" applyAlignment="1" applyProtection="1">
      <alignment horizontal="center"/>
      <protection/>
    </xf>
    <xf numFmtId="1" fontId="0" fillId="3" borderId="8" xfId="0" applyNumberFormat="1" applyFont="1" applyFill="1" applyBorder="1" applyAlignment="1" applyProtection="1">
      <alignment horizontal="center"/>
      <protection/>
    </xf>
    <xf numFmtId="1" fontId="3" fillId="3" borderId="3" xfId="0" applyNumberFormat="1" applyFont="1" applyFill="1" applyBorder="1" applyAlignment="1" applyProtection="1">
      <alignment horizontal="center"/>
      <protection/>
    </xf>
    <xf numFmtId="1" fontId="3" fillId="3" borderId="8" xfId="0" applyNumberFormat="1" applyFont="1" applyFill="1" applyBorder="1" applyAlignment="1" applyProtection="1">
      <alignment horizontal="center"/>
      <protection/>
    </xf>
    <xf numFmtId="1" fontId="3" fillId="3" borderId="0" xfId="0" applyNumberFormat="1" applyFont="1" applyFill="1" applyBorder="1" applyAlignment="1" applyProtection="1">
      <alignment horizontal="center"/>
      <protection/>
    </xf>
    <xf numFmtId="1" fontId="3" fillId="3" borderId="4" xfId="0" applyNumberFormat="1" applyFont="1" applyFill="1" applyBorder="1" applyAlignment="1" applyProtection="1">
      <alignment horizontal="center"/>
      <protection/>
    </xf>
    <xf numFmtId="1" fontId="33" fillId="3" borderId="4" xfId="0" applyNumberFormat="1" applyFont="1" applyFill="1" applyBorder="1" applyAlignment="1" applyProtection="1">
      <alignment horizontal="center"/>
      <protection/>
    </xf>
    <xf numFmtId="0" fontId="1" fillId="3" borderId="9" xfId="0" applyFont="1" applyFill="1" applyBorder="1" applyAlignment="1" applyProtection="1">
      <alignment horizontal="left"/>
      <protection/>
    </xf>
    <xf numFmtId="1" fontId="3" fillId="3" borderId="9" xfId="0" applyNumberFormat="1" applyFont="1" applyFill="1" applyBorder="1" applyAlignment="1" applyProtection="1">
      <alignment horizontal="center"/>
      <protection/>
    </xf>
    <xf numFmtId="1" fontId="3" fillId="3" borderId="10" xfId="0" applyNumberFormat="1" applyFont="1" applyFill="1" applyBorder="1" applyAlignment="1" applyProtection="1">
      <alignment horizontal="center"/>
      <protection/>
    </xf>
    <xf numFmtId="1" fontId="3" fillId="3" borderId="11" xfId="0" applyNumberFormat="1" applyFont="1" applyFill="1" applyBorder="1" applyAlignment="1" applyProtection="1">
      <alignment horizontal="center"/>
      <protection/>
    </xf>
    <xf numFmtId="1" fontId="0" fillId="3" borderId="9" xfId="0" applyNumberFormat="1" applyFont="1" applyFill="1" applyBorder="1" applyAlignment="1" applyProtection="1">
      <alignment horizontal="center"/>
      <protection/>
    </xf>
    <xf numFmtId="1" fontId="0" fillId="3" borderId="11" xfId="0" applyNumberFormat="1" applyFont="1" applyFill="1" applyBorder="1" applyAlignment="1" applyProtection="1">
      <alignment horizontal="center"/>
      <protection/>
    </xf>
    <xf numFmtId="1" fontId="33" fillId="3" borderId="3" xfId="0" applyNumberFormat="1" applyFont="1" applyFill="1" applyBorder="1" applyAlignment="1" applyProtection="1">
      <alignment horizontal="center"/>
      <protection/>
    </xf>
    <xf numFmtId="1" fontId="33" fillId="3" borderId="0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Alignment="1">
      <alignment/>
    </xf>
    <xf numFmtId="1" fontId="3" fillId="3" borderId="12" xfId="0" applyNumberFormat="1" applyFont="1" applyFill="1" applyBorder="1" applyAlignment="1" applyProtection="1">
      <alignment horizontal="center"/>
      <protection/>
    </xf>
    <xf numFmtId="1" fontId="0" fillId="3" borderId="13" xfId="0" applyNumberFormat="1" applyFont="1" applyFill="1" applyBorder="1" applyAlignment="1" applyProtection="1">
      <alignment horizontal="center"/>
      <protection/>
    </xf>
    <xf numFmtId="1" fontId="33" fillId="3" borderId="0" xfId="0" applyNumberFormat="1" applyFont="1" applyFill="1" applyAlignment="1" applyProtection="1">
      <alignment horizontal="center"/>
      <protection/>
    </xf>
    <xf numFmtId="0" fontId="0" fillId="0" borderId="1" xfId="0" applyFill="1" applyBorder="1" applyAlignment="1">
      <alignment/>
    </xf>
    <xf numFmtId="165" fontId="3" fillId="3" borderId="3" xfId="0" applyNumberFormat="1" applyFont="1" applyFill="1" applyBorder="1" applyAlignment="1" applyProtection="1">
      <alignment horizontal="center"/>
      <protection/>
    </xf>
    <xf numFmtId="165" fontId="3" fillId="3" borderId="0" xfId="0" applyNumberFormat="1" applyFont="1" applyFill="1" applyAlignment="1" applyProtection="1">
      <alignment horizontal="center"/>
      <protection/>
    </xf>
    <xf numFmtId="165" fontId="3" fillId="3" borderId="8" xfId="0" applyNumberFormat="1" applyFont="1" applyFill="1" applyBorder="1" applyAlignment="1" applyProtection="1">
      <alignment horizontal="center"/>
      <protection/>
    </xf>
    <xf numFmtId="165" fontId="0" fillId="3" borderId="0" xfId="0" applyNumberFormat="1" applyFont="1" applyFill="1" applyAlignment="1" applyProtection="1">
      <alignment horizontal="center"/>
      <protection/>
    </xf>
    <xf numFmtId="165" fontId="0" fillId="3" borderId="8" xfId="0" applyNumberFormat="1" applyFont="1" applyFill="1" applyBorder="1" applyAlignment="1" applyProtection="1">
      <alignment horizontal="center"/>
      <protection/>
    </xf>
    <xf numFmtId="165" fontId="3" fillId="3" borderId="0" xfId="0" applyNumberFormat="1" applyFont="1" applyFill="1" applyBorder="1" applyAlignment="1" applyProtection="1">
      <alignment horizontal="center"/>
      <protection/>
    </xf>
    <xf numFmtId="165" fontId="3" fillId="3" borderId="4" xfId="0" applyNumberFormat="1" applyFont="1" applyFill="1" applyBorder="1" applyAlignment="1" applyProtection="1">
      <alignment horizontal="center"/>
      <protection/>
    </xf>
    <xf numFmtId="165" fontId="33" fillId="3" borderId="4" xfId="0" applyNumberFormat="1" applyFont="1" applyFill="1" applyBorder="1" applyAlignment="1" applyProtection="1">
      <alignment horizontal="center"/>
      <protection/>
    </xf>
    <xf numFmtId="165" fontId="3" fillId="5" borderId="3" xfId="0" applyNumberFormat="1" applyFont="1" applyFill="1" applyBorder="1" applyAlignment="1" applyProtection="1">
      <alignment horizontal="center"/>
      <protection/>
    </xf>
    <xf numFmtId="165" fontId="3" fillId="5" borderId="0" xfId="0" applyNumberFormat="1" applyFont="1" applyFill="1" applyAlignment="1" applyProtection="1">
      <alignment horizontal="center"/>
      <protection/>
    </xf>
    <xf numFmtId="165" fontId="0" fillId="0" borderId="3" xfId="0" applyNumberFormat="1" applyFill="1" applyBorder="1" applyAlignment="1">
      <alignment/>
    </xf>
    <xf numFmtId="164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 applyProtection="1">
      <alignment/>
      <protection/>
    </xf>
    <xf numFmtId="0" fontId="37" fillId="1" borderId="0" xfId="0" applyFont="1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5" fontId="28" fillId="0" borderId="0" xfId="0" applyNumberFormat="1" applyFont="1" applyFill="1" applyAlignment="1">
      <alignment/>
    </xf>
    <xf numFmtId="165" fontId="28" fillId="0" borderId="0" xfId="0" applyNumberFormat="1" applyFont="1" applyAlignment="1" applyProtection="1">
      <alignment/>
      <protection/>
    </xf>
    <xf numFmtId="0" fontId="28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164" fontId="28" fillId="2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45" fillId="0" borderId="0" xfId="0" applyFont="1" applyFill="1" applyAlignment="1" applyProtection="1">
      <alignment horizontal="left"/>
      <protection/>
    </xf>
    <xf numFmtId="0" fontId="2" fillId="0" borderId="9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9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3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VODIVOST r.2000-2005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31"/>
          <c:w val="0.98225"/>
          <c:h val="0.90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List1!$S$5</c:f>
              <c:strCache>
                <c:ptCount val="1"/>
                <c:pt idx="0">
                  <c:v>LEL.U SILN.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List1!$T$5:$BU$5</c:f>
              <c:numCache/>
            </c:numRef>
          </c:yVal>
          <c:smooth val="1"/>
        </c:ser>
        <c:ser>
          <c:idx val="1"/>
          <c:order val="1"/>
          <c:tx>
            <c:strRef>
              <c:f>List1!$S$6</c:f>
              <c:strCache>
                <c:ptCount val="1"/>
                <c:pt idx="0">
                  <c:v>B.LOM NA ZEL.ZN.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List1!$T$6:$BU$6</c:f>
              <c:numCache/>
            </c:numRef>
          </c:yVal>
          <c:smooth val="1"/>
        </c:ser>
        <c:ser>
          <c:idx val="2"/>
          <c:order val="2"/>
          <c:tx>
            <c:strRef>
              <c:f>List1!$S$7</c:f>
              <c:strCache>
                <c:ptCount val="1"/>
                <c:pt idx="0">
                  <c:v>U LEL.U RYBNÍČKA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List1!$T$7:$BU$7</c:f>
              <c:numCache/>
            </c:numRef>
          </c:yVal>
          <c:smooth val="1"/>
        </c:ser>
        <c:ser>
          <c:idx val="3"/>
          <c:order val="3"/>
          <c:tx>
            <c:strRef>
              <c:f>List1!$S$8</c:f>
              <c:strCache>
                <c:ptCount val="1"/>
                <c:pt idx="0">
                  <c:v>SP.SKÁLA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List1!$T$8:$BU$8</c:f>
              <c:numCache/>
            </c:numRef>
          </c:yVal>
          <c:smooth val="1"/>
        </c:ser>
        <c:ser>
          <c:idx val="5"/>
          <c:order val="4"/>
          <c:tx>
            <c:strRef>
              <c:f>List1!$S$10</c:f>
              <c:strCache>
                <c:ptCount val="1"/>
                <c:pt idx="0">
                  <c:v>KUŘIM JANEČKOVA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List1!$T$10:$BU$10</c:f>
              <c:numCache/>
            </c:numRef>
          </c:yVal>
          <c:smooth val="1"/>
        </c:ser>
        <c:axId val="3868522"/>
        <c:axId val="34816699"/>
      </c:scatterChart>
      <c:valAx>
        <c:axId val="3868522"/>
        <c:scaling>
          <c:orientation val="minMax"/>
          <c:max val="38500"/>
          <c:min val="368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816699"/>
        <c:crosses val="autoZero"/>
        <c:crossBetween val="midCat"/>
        <c:dispUnits/>
        <c:majorUnit val="86"/>
      </c:valAx>
      <c:valAx>
        <c:axId val="34816699"/>
        <c:scaling>
          <c:orientation val="minMax"/>
          <c:max val="850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uS/cm2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8522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"/>
          <c:y val="0.95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PRŮTOK r.2000-2005</a:t>
            </a:r>
          </a:p>
        </c:rich>
      </c:tx>
      <c:layout>
        <c:manualLayout>
          <c:xMode val="factor"/>
          <c:yMode val="factor"/>
          <c:x val="0.0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305"/>
          <c:w val="0.97275"/>
          <c:h val="0.91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List1!$S$23</c:f>
              <c:strCache>
                <c:ptCount val="1"/>
                <c:pt idx="0">
                  <c:v>U LEL.U RYBNÍČKA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List1!$T$23:$BU$23</c:f>
              <c:numCache>
                <c:ptCount val="54"/>
                <c:pt idx="0">
                  <c:v>0.8</c:v>
                </c:pt>
                <c:pt idx="1">
                  <c:v>0.4</c:v>
                </c:pt>
                <c:pt idx="2">
                  <c:v>0.33</c:v>
                </c:pt>
                <c:pt idx="3">
                  <c:v>1.1</c:v>
                </c:pt>
                <c:pt idx="4">
                  <c:v>0.94</c:v>
                </c:pt>
                <c:pt idx="5">
                  <c:v>2</c:v>
                </c:pt>
                <c:pt idx="6">
                  <c:v>1.5</c:v>
                </c:pt>
                <c:pt idx="7">
                  <c:v>0.82</c:v>
                </c:pt>
                <c:pt idx="8">
                  <c:v>0.67</c:v>
                </c:pt>
                <c:pt idx="9">
                  <c:v>0.71</c:v>
                </c:pt>
                <c:pt idx="10">
                  <c:v>0.7</c:v>
                </c:pt>
                <c:pt idx="11">
                  <c:v>0.88</c:v>
                </c:pt>
                <c:pt idx="12">
                  <c:v>0.64</c:v>
                </c:pt>
                <c:pt idx="13">
                  <c:v>0.63</c:v>
                </c:pt>
                <c:pt idx="14">
                  <c:v>0.6</c:v>
                </c:pt>
                <c:pt idx="15">
                  <c:v>1</c:v>
                </c:pt>
                <c:pt idx="16">
                  <c:v>1.07</c:v>
                </c:pt>
                <c:pt idx="17">
                  <c:v>1.07</c:v>
                </c:pt>
                <c:pt idx="18">
                  <c:v>1.58</c:v>
                </c:pt>
                <c:pt idx="19">
                  <c:v>0.94</c:v>
                </c:pt>
                <c:pt idx="20">
                  <c:v>0.77</c:v>
                </c:pt>
                <c:pt idx="21">
                  <c:v>1.07</c:v>
                </c:pt>
                <c:pt idx="22">
                  <c:v>0.6</c:v>
                </c:pt>
                <c:pt idx="23">
                  <c:v>0.65</c:v>
                </c:pt>
                <c:pt idx="24">
                  <c:v>0.39</c:v>
                </c:pt>
                <c:pt idx="25">
                  <c:v>0.68</c:v>
                </c:pt>
                <c:pt idx="26">
                  <c:v>0.71</c:v>
                </c:pt>
                <c:pt idx="27">
                  <c:v>1.2</c:v>
                </c:pt>
                <c:pt idx="28">
                  <c:v>1.2</c:v>
                </c:pt>
                <c:pt idx="29">
                  <c:v>1.56</c:v>
                </c:pt>
                <c:pt idx="30">
                  <c:v>0.97</c:v>
                </c:pt>
                <c:pt idx="31">
                  <c:v>0.81</c:v>
                </c:pt>
                <c:pt idx="32">
                  <c:v>0.68</c:v>
                </c:pt>
                <c:pt idx="33">
                  <c:v>0.75</c:v>
                </c:pt>
                <c:pt idx="34">
                  <c:v>0.72</c:v>
                </c:pt>
                <c:pt idx="35">
                  <c:v>0.7</c:v>
                </c:pt>
                <c:pt idx="36">
                  <c:v>0.55</c:v>
                </c:pt>
                <c:pt idx="37">
                  <c:v>0.5</c:v>
                </c:pt>
                <c:pt idx="38">
                  <c:v>0.6</c:v>
                </c:pt>
                <c:pt idx="39">
                  <c:v>1.3</c:v>
                </c:pt>
                <c:pt idx="40">
                  <c:v>1.3</c:v>
                </c:pt>
                <c:pt idx="41">
                  <c:v>1.7</c:v>
                </c:pt>
                <c:pt idx="42">
                  <c:v>1.5</c:v>
                </c:pt>
                <c:pt idx="43">
                  <c:v>0.91</c:v>
                </c:pt>
                <c:pt idx="44">
                  <c:v>0.75</c:v>
                </c:pt>
                <c:pt idx="45">
                  <c:v>0.7</c:v>
                </c:pt>
                <c:pt idx="46">
                  <c:v>0.5</c:v>
                </c:pt>
                <c:pt idx="47">
                  <c:v>0.7</c:v>
                </c:pt>
                <c:pt idx="48">
                  <c:v>0.9</c:v>
                </c:pt>
                <c:pt idx="49">
                  <c:v>1</c:v>
                </c:pt>
                <c:pt idx="50">
                  <c:v>1.3</c:v>
                </c:pt>
                <c:pt idx="51">
                  <c:v>2</c:v>
                </c:pt>
                <c:pt idx="52">
                  <c:v>1.7</c:v>
                </c:pt>
                <c:pt idx="53">
                  <c:v>2.5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List1!$S$24</c:f>
              <c:strCache>
                <c:ptCount val="1"/>
                <c:pt idx="0">
                  <c:v>U TŘÍ KŘÍŽŮ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List1!$T$24:$BU$24</c:f>
              <c:numCache>
                <c:ptCount val="54"/>
                <c:pt idx="0">
                  <c:v>0.7</c:v>
                </c:pt>
                <c:pt idx="1">
                  <c:v>0.5</c:v>
                </c:pt>
                <c:pt idx="2">
                  <c:v>0.7</c:v>
                </c:pt>
                <c:pt idx="3">
                  <c:v>1.1</c:v>
                </c:pt>
                <c:pt idx="4">
                  <c:v>1.3</c:v>
                </c:pt>
                <c:pt idx="5">
                  <c:v>5.5</c:v>
                </c:pt>
                <c:pt idx="6">
                  <c:v>1.9</c:v>
                </c:pt>
                <c:pt idx="7">
                  <c:v>1.3</c:v>
                </c:pt>
                <c:pt idx="8">
                  <c:v>1.11</c:v>
                </c:pt>
                <c:pt idx="9">
                  <c:v>1.07</c:v>
                </c:pt>
                <c:pt idx="10">
                  <c:v>1.2</c:v>
                </c:pt>
                <c:pt idx="11">
                  <c:v>1.1</c:v>
                </c:pt>
                <c:pt idx="12">
                  <c:v>1</c:v>
                </c:pt>
                <c:pt idx="13">
                  <c:v>0.81</c:v>
                </c:pt>
                <c:pt idx="14">
                  <c:v>0.8</c:v>
                </c:pt>
                <c:pt idx="15">
                  <c:v>1.1</c:v>
                </c:pt>
                <c:pt idx="16">
                  <c:v>1.1</c:v>
                </c:pt>
                <c:pt idx="17">
                  <c:v>0.83</c:v>
                </c:pt>
                <c:pt idx="18">
                  <c:v>0.46</c:v>
                </c:pt>
                <c:pt idx="19">
                  <c:v>0.7</c:v>
                </c:pt>
                <c:pt idx="20">
                  <c:v>1</c:v>
                </c:pt>
                <c:pt idx="21">
                  <c:v>1.25</c:v>
                </c:pt>
                <c:pt idx="22">
                  <c:v>1.15</c:v>
                </c:pt>
                <c:pt idx="23">
                  <c:v>0.75</c:v>
                </c:pt>
                <c:pt idx="24">
                  <c:v>1</c:v>
                </c:pt>
                <c:pt idx="25">
                  <c:v>1.3</c:v>
                </c:pt>
                <c:pt idx="26">
                  <c:v>2.22</c:v>
                </c:pt>
                <c:pt idx="27">
                  <c:v>1.5</c:v>
                </c:pt>
                <c:pt idx="28">
                  <c:v>1.36</c:v>
                </c:pt>
                <c:pt idx="29">
                  <c:v>1.38</c:v>
                </c:pt>
                <c:pt idx="30">
                  <c:v>1.1</c:v>
                </c:pt>
                <c:pt idx="31">
                  <c:v>0.6</c:v>
                </c:pt>
                <c:pt idx="32">
                  <c:v>1.1</c:v>
                </c:pt>
                <c:pt idx="33">
                  <c:v>0.9</c:v>
                </c:pt>
                <c:pt idx="34">
                  <c:v>1</c:v>
                </c:pt>
                <c:pt idx="35">
                  <c:v>0.6</c:v>
                </c:pt>
                <c:pt idx="36">
                  <c:v>0.6</c:v>
                </c:pt>
                <c:pt idx="37">
                  <c:v>0.75</c:v>
                </c:pt>
                <c:pt idx="38">
                  <c:v>0.8</c:v>
                </c:pt>
                <c:pt idx="39">
                  <c:v>0.25</c:v>
                </c:pt>
                <c:pt idx="40">
                  <c:v>1.6</c:v>
                </c:pt>
                <c:pt idx="41">
                  <c:v>3</c:v>
                </c:pt>
                <c:pt idx="42">
                  <c:v>0.9</c:v>
                </c:pt>
                <c:pt idx="43">
                  <c:v>0.8</c:v>
                </c:pt>
                <c:pt idx="44">
                  <c:v>0.87</c:v>
                </c:pt>
                <c:pt idx="45">
                  <c:v>0.95</c:v>
                </c:pt>
                <c:pt idx="46">
                  <c:v>1</c:v>
                </c:pt>
                <c:pt idx="47">
                  <c:v>0.95</c:v>
                </c:pt>
                <c:pt idx="48">
                  <c:v>0.44</c:v>
                </c:pt>
                <c:pt idx="49">
                  <c:v>0.92</c:v>
                </c:pt>
                <c:pt idx="50">
                  <c:v>1.1</c:v>
                </c:pt>
                <c:pt idx="51">
                  <c:v>1.2</c:v>
                </c:pt>
                <c:pt idx="52">
                  <c:v>1.2</c:v>
                </c:pt>
                <c:pt idx="53">
                  <c:v>2.1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List1!$S$25</c:f>
              <c:strCache>
                <c:ptCount val="1"/>
                <c:pt idx="0">
                  <c:v>B.LOM NA ZEL.ZN.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List1!$T$25:$BU$25</c:f>
              <c:numCache>
                <c:ptCount val="54"/>
                <c:pt idx="0">
                  <c:v>1.05</c:v>
                </c:pt>
                <c:pt idx="1">
                  <c:v>0.44</c:v>
                </c:pt>
                <c:pt idx="2">
                  <c:v>0.44</c:v>
                </c:pt>
                <c:pt idx="3">
                  <c:v>1.05</c:v>
                </c:pt>
                <c:pt idx="4">
                  <c:v>0.5</c:v>
                </c:pt>
                <c:pt idx="5">
                  <c:v>0.28</c:v>
                </c:pt>
                <c:pt idx="6">
                  <c:v>0.23</c:v>
                </c:pt>
                <c:pt idx="7">
                  <c:v>1.43</c:v>
                </c:pt>
                <c:pt idx="8">
                  <c:v>1.33</c:v>
                </c:pt>
                <c:pt idx="9">
                  <c:v>1.53</c:v>
                </c:pt>
                <c:pt idx="10">
                  <c:v>2.14</c:v>
                </c:pt>
                <c:pt idx="11">
                  <c:v>1.3</c:v>
                </c:pt>
                <c:pt idx="12">
                  <c:v>1.25</c:v>
                </c:pt>
                <c:pt idx="13">
                  <c:v>1.25</c:v>
                </c:pt>
                <c:pt idx="14">
                  <c:v>1.3</c:v>
                </c:pt>
                <c:pt idx="15">
                  <c:v>1.3</c:v>
                </c:pt>
                <c:pt idx="16">
                  <c:v>1.36</c:v>
                </c:pt>
                <c:pt idx="17">
                  <c:v>1.3</c:v>
                </c:pt>
                <c:pt idx="18">
                  <c:v>2.3</c:v>
                </c:pt>
                <c:pt idx="19">
                  <c:v>1.2</c:v>
                </c:pt>
                <c:pt idx="20">
                  <c:v>1.05</c:v>
                </c:pt>
                <c:pt idx="21">
                  <c:v>1.58</c:v>
                </c:pt>
                <c:pt idx="22">
                  <c:v>0.97</c:v>
                </c:pt>
                <c:pt idx="23">
                  <c:v>1.2</c:v>
                </c:pt>
                <c:pt idx="24">
                  <c:v>1.03</c:v>
                </c:pt>
                <c:pt idx="25">
                  <c:v>1.15</c:v>
                </c:pt>
                <c:pt idx="26">
                  <c:v>1.43</c:v>
                </c:pt>
                <c:pt idx="27">
                  <c:v>1.25</c:v>
                </c:pt>
                <c:pt idx="28">
                  <c:v>1.7</c:v>
                </c:pt>
                <c:pt idx="29">
                  <c:v>1.8</c:v>
                </c:pt>
                <c:pt idx="30">
                  <c:v>1.2</c:v>
                </c:pt>
                <c:pt idx="31">
                  <c:v>1.11</c:v>
                </c:pt>
                <c:pt idx="32">
                  <c:v>1.07</c:v>
                </c:pt>
                <c:pt idx="33">
                  <c:v>1.25</c:v>
                </c:pt>
                <c:pt idx="34">
                  <c:v>1.26</c:v>
                </c:pt>
                <c:pt idx="35">
                  <c:v>1.45</c:v>
                </c:pt>
                <c:pt idx="36">
                  <c:v>1.4</c:v>
                </c:pt>
                <c:pt idx="37">
                  <c:v>1.2</c:v>
                </c:pt>
                <c:pt idx="38">
                  <c:v>1.4</c:v>
                </c:pt>
                <c:pt idx="39">
                  <c:v>2.4</c:v>
                </c:pt>
                <c:pt idx="40">
                  <c:v>1.5</c:v>
                </c:pt>
                <c:pt idx="41">
                  <c:v>4.6</c:v>
                </c:pt>
                <c:pt idx="42">
                  <c:v>1.5</c:v>
                </c:pt>
                <c:pt idx="43">
                  <c:v>0.86</c:v>
                </c:pt>
                <c:pt idx="44">
                  <c:v>0.33</c:v>
                </c:pt>
                <c:pt idx="45">
                  <c:v>0.95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1.2</c:v>
                </c:pt>
                <c:pt idx="50">
                  <c:v>1.45</c:v>
                </c:pt>
                <c:pt idx="51">
                  <c:v>1.45</c:v>
                </c:pt>
                <c:pt idx="52">
                  <c:v>1.5</c:v>
                </c:pt>
                <c:pt idx="53">
                  <c:v>4.3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List1!$S$27</c:f>
              <c:strCache>
                <c:ptCount val="1"/>
                <c:pt idx="0">
                  <c:v>U BUKU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List1!$T$27:$BU$27</c:f>
              <c:numCache>
                <c:ptCount val="54"/>
                <c:pt idx="0">
                  <c:v>2</c:v>
                </c:pt>
                <c:pt idx="1">
                  <c:v>1.7</c:v>
                </c:pt>
                <c:pt idx="2">
                  <c:v>3</c:v>
                </c:pt>
                <c:pt idx="3">
                  <c:v>3.3</c:v>
                </c:pt>
                <c:pt idx="4">
                  <c:v>2.3</c:v>
                </c:pt>
                <c:pt idx="5">
                  <c:v>5</c:v>
                </c:pt>
                <c:pt idx="6">
                  <c:v>3.8</c:v>
                </c:pt>
                <c:pt idx="7">
                  <c:v>3</c:v>
                </c:pt>
                <c:pt idx="8">
                  <c:v>2</c:v>
                </c:pt>
                <c:pt idx="9">
                  <c:v>1.9</c:v>
                </c:pt>
                <c:pt idx="10">
                  <c:v>1.6</c:v>
                </c:pt>
                <c:pt idx="11">
                  <c:v>2</c:v>
                </c:pt>
                <c:pt idx="12">
                  <c:v>1.5</c:v>
                </c:pt>
                <c:pt idx="13">
                  <c:v>1.3</c:v>
                </c:pt>
                <c:pt idx="14">
                  <c:v>1.1</c:v>
                </c:pt>
                <c:pt idx="15">
                  <c:v>1.58</c:v>
                </c:pt>
                <c:pt idx="16">
                  <c:v>1.25</c:v>
                </c:pt>
                <c:pt idx="17">
                  <c:v>1.15</c:v>
                </c:pt>
                <c:pt idx="18">
                  <c:v>1.58</c:v>
                </c:pt>
                <c:pt idx="19">
                  <c:v>1.43</c:v>
                </c:pt>
                <c:pt idx="20">
                  <c:v>1.2</c:v>
                </c:pt>
                <c:pt idx="21">
                  <c:v>1.15</c:v>
                </c:pt>
                <c:pt idx="22">
                  <c:v>1.2</c:v>
                </c:pt>
                <c:pt idx="23">
                  <c:v>0.86</c:v>
                </c:pt>
                <c:pt idx="24">
                  <c:v>1.07</c:v>
                </c:pt>
                <c:pt idx="25">
                  <c:v>1.67</c:v>
                </c:pt>
                <c:pt idx="26">
                  <c:v>1.11</c:v>
                </c:pt>
                <c:pt idx="27">
                  <c:v>0.88</c:v>
                </c:pt>
                <c:pt idx="28">
                  <c:v>1.6</c:v>
                </c:pt>
                <c:pt idx="29">
                  <c:v>1</c:v>
                </c:pt>
                <c:pt idx="30">
                  <c:v>0.9</c:v>
                </c:pt>
                <c:pt idx="31">
                  <c:v>0.8</c:v>
                </c:pt>
                <c:pt idx="32">
                  <c:v>0.67</c:v>
                </c:pt>
                <c:pt idx="33">
                  <c:v>0.67</c:v>
                </c:pt>
                <c:pt idx="34">
                  <c:v>0.6</c:v>
                </c:pt>
                <c:pt idx="35">
                  <c:v>0.52</c:v>
                </c:pt>
                <c:pt idx="36">
                  <c:v>0.18</c:v>
                </c:pt>
                <c:pt idx="37">
                  <c:v>0.12</c:v>
                </c:pt>
                <c:pt idx="38">
                  <c:v>0.37</c:v>
                </c:pt>
                <c:pt idx="39">
                  <c:v>0.13</c:v>
                </c:pt>
                <c:pt idx="40">
                  <c:v>0.05</c:v>
                </c:pt>
                <c:pt idx="41">
                  <c:v>0.5</c:v>
                </c:pt>
                <c:pt idx="42">
                  <c:v>0.62</c:v>
                </c:pt>
                <c:pt idx="43">
                  <c:v>0.65</c:v>
                </c:pt>
                <c:pt idx="44">
                  <c:v>0.8</c:v>
                </c:pt>
                <c:pt idx="45">
                  <c:v>0.39</c:v>
                </c:pt>
                <c:pt idx="46">
                  <c:v>0.26</c:v>
                </c:pt>
                <c:pt idx="47">
                  <c:v>0.21</c:v>
                </c:pt>
                <c:pt idx="48">
                  <c:v>0.36</c:v>
                </c:pt>
                <c:pt idx="49">
                  <c:v>0.5</c:v>
                </c:pt>
                <c:pt idx="50">
                  <c:v>0.45</c:v>
                </c:pt>
                <c:pt idx="51">
                  <c:v>0.5</c:v>
                </c:pt>
                <c:pt idx="52">
                  <c:v>0.5</c:v>
                </c:pt>
                <c:pt idx="53">
                  <c:v>0.7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List1!$S$29</c:f>
              <c:strCache>
                <c:ptCount val="1"/>
                <c:pt idx="0">
                  <c:v>KR.POLE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List1!$T$29:$BU$29</c:f>
              <c:numCache>
                <c:ptCount val="54"/>
                <c:pt idx="0">
                  <c:v>1.67</c:v>
                </c:pt>
                <c:pt idx="1">
                  <c:v>1.67</c:v>
                </c:pt>
                <c:pt idx="2">
                  <c:v>1.5</c:v>
                </c:pt>
                <c:pt idx="3">
                  <c:v>1.69</c:v>
                </c:pt>
                <c:pt idx="4">
                  <c:v>1.67</c:v>
                </c:pt>
                <c:pt idx="5">
                  <c:v>2.31</c:v>
                </c:pt>
                <c:pt idx="6">
                  <c:v>2.4</c:v>
                </c:pt>
                <c:pt idx="7">
                  <c:v>2.14</c:v>
                </c:pt>
                <c:pt idx="8">
                  <c:v>2.14</c:v>
                </c:pt>
                <c:pt idx="9">
                  <c:v>2.31</c:v>
                </c:pt>
                <c:pt idx="10">
                  <c:v>1.9</c:v>
                </c:pt>
                <c:pt idx="11">
                  <c:v>2.65</c:v>
                </c:pt>
                <c:pt idx="12">
                  <c:v>2.3</c:v>
                </c:pt>
                <c:pt idx="13">
                  <c:v>2</c:v>
                </c:pt>
                <c:pt idx="14">
                  <c:v>2</c:v>
                </c:pt>
                <c:pt idx="15">
                  <c:v>2.3</c:v>
                </c:pt>
                <c:pt idx="16">
                  <c:v>2.3</c:v>
                </c:pt>
                <c:pt idx="17">
                  <c:v>2.14</c:v>
                </c:pt>
                <c:pt idx="18">
                  <c:v>2.6</c:v>
                </c:pt>
                <c:pt idx="19">
                  <c:v>2.14</c:v>
                </c:pt>
                <c:pt idx="20">
                  <c:v>1.88</c:v>
                </c:pt>
                <c:pt idx="21">
                  <c:v>1.88</c:v>
                </c:pt>
                <c:pt idx="22">
                  <c:v>1.5</c:v>
                </c:pt>
                <c:pt idx="23">
                  <c:v>1.6</c:v>
                </c:pt>
                <c:pt idx="24">
                  <c:v>1.76</c:v>
                </c:pt>
                <c:pt idx="25">
                  <c:v>2.07</c:v>
                </c:pt>
                <c:pt idx="26">
                  <c:v>2.14</c:v>
                </c:pt>
                <c:pt idx="27">
                  <c:v>2.73</c:v>
                </c:pt>
                <c:pt idx="28">
                  <c:v>2.6</c:v>
                </c:pt>
                <c:pt idx="29">
                  <c:v>2.5</c:v>
                </c:pt>
                <c:pt idx="30">
                  <c:v>2.2</c:v>
                </c:pt>
                <c:pt idx="31">
                  <c:v>2.73</c:v>
                </c:pt>
                <c:pt idx="32">
                  <c:v>2.31</c:v>
                </c:pt>
                <c:pt idx="33">
                  <c:v>1.76</c:v>
                </c:pt>
                <c:pt idx="34">
                  <c:v>1.76</c:v>
                </c:pt>
                <c:pt idx="35">
                  <c:v>1.8</c:v>
                </c:pt>
                <c:pt idx="36">
                  <c:v>1.8</c:v>
                </c:pt>
                <c:pt idx="37">
                  <c:v>1.7</c:v>
                </c:pt>
                <c:pt idx="38">
                  <c:v>1.58</c:v>
                </c:pt>
                <c:pt idx="39">
                  <c:v>2.3</c:v>
                </c:pt>
                <c:pt idx="40">
                  <c:v>2</c:v>
                </c:pt>
                <c:pt idx="41">
                  <c:v>2.5</c:v>
                </c:pt>
                <c:pt idx="42">
                  <c:v>3</c:v>
                </c:pt>
                <c:pt idx="43">
                  <c:v>2.14</c:v>
                </c:pt>
                <c:pt idx="44">
                  <c:v>2</c:v>
                </c:pt>
                <c:pt idx="45">
                  <c:v>2</c:v>
                </c:pt>
                <c:pt idx="46">
                  <c:v>1.3</c:v>
                </c:pt>
                <c:pt idx="47">
                  <c:v>1.5</c:v>
                </c:pt>
                <c:pt idx="48">
                  <c:v>1.5</c:v>
                </c:pt>
                <c:pt idx="49">
                  <c:v>1.8</c:v>
                </c:pt>
                <c:pt idx="50">
                  <c:v>2</c:v>
                </c:pt>
                <c:pt idx="51">
                  <c:v>1.9</c:v>
                </c:pt>
                <c:pt idx="52">
                  <c:v>2</c:v>
                </c:pt>
                <c:pt idx="53">
                  <c:v>3</c:v>
                </c:pt>
              </c:numCache>
            </c:numRef>
          </c:yVal>
          <c:smooth val="1"/>
        </c:ser>
        <c:axId val="6924822"/>
        <c:axId val="62323399"/>
      </c:scatterChart>
      <c:scatterChart>
        <c:scatterStyle val="lineMarker"/>
        <c:varyColors val="0"/>
        <c:ser>
          <c:idx val="0"/>
          <c:order val="5"/>
          <c:tx>
            <c:strRef>
              <c:f>List1!$S$37</c:f>
              <c:strCache>
                <c:ptCount val="1"/>
                <c:pt idx="0">
                  <c:v>VEVEŘÍ -&gt;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List1!$T$37:$BU$37</c:f>
              <c:numCache>
                <c:ptCount val="54"/>
                <c:pt idx="0">
                  <c:v>3</c:v>
                </c:pt>
                <c:pt idx="1">
                  <c:v>3</c:v>
                </c:pt>
                <c:pt idx="2">
                  <c:v>2.4</c:v>
                </c:pt>
                <c:pt idx="3">
                  <c:v>2.8</c:v>
                </c:pt>
                <c:pt idx="4">
                  <c:v>3.7</c:v>
                </c:pt>
                <c:pt idx="5">
                  <c:v>2.4</c:v>
                </c:pt>
                <c:pt idx="6">
                  <c:v>1.2</c:v>
                </c:pt>
                <c:pt idx="7">
                  <c:v>2.1</c:v>
                </c:pt>
                <c:pt idx="8">
                  <c:v>2.7</c:v>
                </c:pt>
                <c:pt idx="9">
                  <c:v>2</c:v>
                </c:pt>
                <c:pt idx="10">
                  <c:v>3.3</c:v>
                </c:pt>
                <c:pt idx="11">
                  <c:v>1.3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4.3</c:v>
                </c:pt>
                <c:pt idx="17">
                  <c:v>12</c:v>
                </c:pt>
                <c:pt idx="18">
                  <c:v>10</c:v>
                </c:pt>
                <c:pt idx="19">
                  <c:v>6.7</c:v>
                </c:pt>
                <c:pt idx="20">
                  <c:v>5</c:v>
                </c:pt>
                <c:pt idx="21">
                  <c:v>5</c:v>
                </c:pt>
                <c:pt idx="22">
                  <c:v>3.8</c:v>
                </c:pt>
                <c:pt idx="23">
                  <c:v>4.3</c:v>
                </c:pt>
                <c:pt idx="24">
                  <c:v>4.29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9</c:v>
                </c:pt>
                <c:pt idx="29">
                  <c:v>6</c:v>
                </c:pt>
                <c:pt idx="30">
                  <c:v>6</c:v>
                </c:pt>
                <c:pt idx="31">
                  <c:v>1.8</c:v>
                </c:pt>
                <c:pt idx="32">
                  <c:v>5</c:v>
                </c:pt>
                <c:pt idx="33">
                  <c:v>3.3</c:v>
                </c:pt>
                <c:pt idx="34">
                  <c:v>6</c:v>
                </c:pt>
                <c:pt idx="35">
                  <c:v>8.4</c:v>
                </c:pt>
                <c:pt idx="36">
                  <c:v>6.9</c:v>
                </c:pt>
                <c:pt idx="37">
                  <c:v>9</c:v>
                </c:pt>
                <c:pt idx="38">
                  <c:v>6.3</c:v>
                </c:pt>
                <c:pt idx="39">
                  <c:v>3.75</c:v>
                </c:pt>
                <c:pt idx="40">
                  <c:v>10</c:v>
                </c:pt>
                <c:pt idx="41">
                  <c:v>6</c:v>
                </c:pt>
                <c:pt idx="42">
                  <c:v>2.5</c:v>
                </c:pt>
                <c:pt idx="43">
                  <c:v>1.2</c:v>
                </c:pt>
                <c:pt idx="44">
                  <c:v>0.5</c:v>
                </c:pt>
                <c:pt idx="45">
                  <c:v>1.7</c:v>
                </c:pt>
                <c:pt idx="46">
                  <c:v>2.4</c:v>
                </c:pt>
                <c:pt idx="47">
                  <c:v>3</c:v>
                </c:pt>
                <c:pt idx="48">
                  <c:v>12</c:v>
                </c:pt>
                <c:pt idx="49">
                  <c:v>17</c:v>
                </c:pt>
                <c:pt idx="50">
                  <c:v>20</c:v>
                </c:pt>
                <c:pt idx="51">
                  <c:v>8.6</c:v>
                </c:pt>
                <c:pt idx="52">
                  <c:v>2</c:v>
                </c:pt>
                <c:pt idx="53">
                  <c:v>4</c:v>
                </c:pt>
              </c:numCache>
            </c:numRef>
          </c:yVal>
          <c:smooth val="1"/>
        </c:ser>
        <c:axId val="24039680"/>
        <c:axId val="15030529"/>
      </c:scatterChart>
      <c:valAx>
        <c:axId val="6924822"/>
        <c:scaling>
          <c:orientation val="minMax"/>
          <c:max val="38500"/>
          <c:min val="368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23399"/>
        <c:crosses val="autoZero"/>
        <c:crossBetween val="midCat"/>
        <c:dispUnits/>
        <c:majorUnit val="86"/>
      </c:valAx>
      <c:valAx>
        <c:axId val="62323399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l/min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6924822"/>
        <c:crosses val="autoZero"/>
        <c:crossBetween val="midCat"/>
        <c:dispUnits/>
        <c:majorUnit val="0.5"/>
      </c:valAx>
      <c:valAx>
        <c:axId val="24039680"/>
        <c:scaling>
          <c:orientation val="minMax"/>
        </c:scaling>
        <c:axPos val="b"/>
        <c:delete val="1"/>
        <c:majorTickMark val="in"/>
        <c:minorTickMark val="none"/>
        <c:tickLblPos val="nextTo"/>
        <c:crossAx val="15030529"/>
        <c:crosses val="max"/>
        <c:crossBetween val="midCat"/>
        <c:dispUnits/>
      </c:valAx>
      <c:valAx>
        <c:axId val="15030529"/>
        <c:scaling>
          <c:orientation val="minMax"/>
          <c:max val="22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crossAx val="24039680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"/>
          <c:y val="0.9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CHLORIDY r.2000-2005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2025"/>
          <c:w val="0.977"/>
          <c:h val="0.905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List1!$S$67</c:f>
              <c:strCache>
                <c:ptCount val="1"/>
                <c:pt idx="0">
                  <c:v>KONŠELOVA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List1!$T$67:$BU$67</c:f>
              <c:numCache>
                <c:ptCount val="54"/>
                <c:pt idx="0">
                  <c:v>142</c:v>
                </c:pt>
                <c:pt idx="1">
                  <c:v>111</c:v>
                </c:pt>
                <c:pt idx="2">
                  <c:v>123</c:v>
                </c:pt>
                <c:pt idx="3">
                  <c:v>123</c:v>
                </c:pt>
                <c:pt idx="4">
                  <c:v>126</c:v>
                </c:pt>
                <c:pt idx="5">
                  <c:v>130</c:v>
                </c:pt>
                <c:pt idx="6">
                  <c:v>123</c:v>
                </c:pt>
                <c:pt idx="7">
                  <c:v>137</c:v>
                </c:pt>
                <c:pt idx="8">
                  <c:v>133</c:v>
                </c:pt>
                <c:pt idx="9">
                  <c:v>144</c:v>
                </c:pt>
                <c:pt idx="10">
                  <c:v>118</c:v>
                </c:pt>
                <c:pt idx="11">
                  <c:v>118</c:v>
                </c:pt>
                <c:pt idx="12">
                  <c:v>118</c:v>
                </c:pt>
                <c:pt idx="13">
                  <c:v>118</c:v>
                </c:pt>
                <c:pt idx="14">
                  <c:v>121</c:v>
                </c:pt>
                <c:pt idx="15">
                  <c:v>132</c:v>
                </c:pt>
                <c:pt idx="16">
                  <c:v>131</c:v>
                </c:pt>
                <c:pt idx="17">
                  <c:v>125</c:v>
                </c:pt>
                <c:pt idx="18">
                  <c:v>133</c:v>
                </c:pt>
                <c:pt idx="19">
                  <c:v>129</c:v>
                </c:pt>
                <c:pt idx="20">
                  <c:v>133</c:v>
                </c:pt>
                <c:pt idx="21">
                  <c:v>135</c:v>
                </c:pt>
                <c:pt idx="22">
                  <c:v>143</c:v>
                </c:pt>
                <c:pt idx="23">
                  <c:v>139</c:v>
                </c:pt>
                <c:pt idx="24">
                  <c:v>132</c:v>
                </c:pt>
                <c:pt idx="25">
                  <c:v>139</c:v>
                </c:pt>
                <c:pt idx="26">
                  <c:v>146</c:v>
                </c:pt>
                <c:pt idx="27">
                  <c:v>139</c:v>
                </c:pt>
                <c:pt idx="28">
                  <c:v>132</c:v>
                </c:pt>
                <c:pt idx="29">
                  <c:v>146</c:v>
                </c:pt>
                <c:pt idx="30">
                  <c:v>153</c:v>
                </c:pt>
                <c:pt idx="31">
                  <c:v>153</c:v>
                </c:pt>
                <c:pt idx="32">
                  <c:v>160</c:v>
                </c:pt>
                <c:pt idx="33">
                  <c:v>167</c:v>
                </c:pt>
                <c:pt idx="34">
                  <c:v>125</c:v>
                </c:pt>
                <c:pt idx="35">
                  <c:v>139</c:v>
                </c:pt>
                <c:pt idx="36">
                  <c:v>146</c:v>
                </c:pt>
                <c:pt idx="37">
                  <c:v>153</c:v>
                </c:pt>
                <c:pt idx="38">
                  <c:v>160</c:v>
                </c:pt>
                <c:pt idx="39">
                  <c:v>165</c:v>
                </c:pt>
                <c:pt idx="40">
                  <c:v>135</c:v>
                </c:pt>
                <c:pt idx="41">
                  <c:v>118</c:v>
                </c:pt>
                <c:pt idx="42">
                  <c:v>125</c:v>
                </c:pt>
                <c:pt idx="43">
                  <c:v>132</c:v>
                </c:pt>
                <c:pt idx="44">
                  <c:v>112</c:v>
                </c:pt>
                <c:pt idx="45">
                  <c:v>105</c:v>
                </c:pt>
                <c:pt idx="46">
                  <c:v>148</c:v>
                </c:pt>
                <c:pt idx="47">
                  <c:v>119</c:v>
                </c:pt>
                <c:pt idx="48">
                  <c:v>140</c:v>
                </c:pt>
                <c:pt idx="49">
                  <c:v>123</c:v>
                </c:pt>
                <c:pt idx="50">
                  <c:v>199</c:v>
                </c:pt>
                <c:pt idx="51">
                  <c:v>184</c:v>
                </c:pt>
                <c:pt idx="52">
                  <c:v>188</c:v>
                </c:pt>
                <c:pt idx="53">
                  <c:v>184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List1!$S$68</c:f>
              <c:strCache>
                <c:ptCount val="1"/>
                <c:pt idx="0">
                  <c:v>VEVEŘÍ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List1!$T$68:$BU$68</c:f>
              <c:numCache>
                <c:ptCount val="54"/>
                <c:pt idx="0">
                  <c:v>126</c:v>
                </c:pt>
                <c:pt idx="1">
                  <c:v>118.8</c:v>
                </c:pt>
                <c:pt idx="2">
                  <c:v>163.8</c:v>
                </c:pt>
                <c:pt idx="3">
                  <c:v>156</c:v>
                </c:pt>
                <c:pt idx="4">
                  <c:v>149</c:v>
                </c:pt>
                <c:pt idx="5">
                  <c:v>221</c:v>
                </c:pt>
                <c:pt idx="6">
                  <c:v>210</c:v>
                </c:pt>
                <c:pt idx="7">
                  <c:v>185.4</c:v>
                </c:pt>
                <c:pt idx="8">
                  <c:v>158</c:v>
                </c:pt>
                <c:pt idx="9">
                  <c:v>144</c:v>
                </c:pt>
                <c:pt idx="10">
                  <c:v>146</c:v>
                </c:pt>
                <c:pt idx="11">
                  <c:v>118</c:v>
                </c:pt>
                <c:pt idx="12">
                  <c:v>89</c:v>
                </c:pt>
                <c:pt idx="13">
                  <c:v>104</c:v>
                </c:pt>
                <c:pt idx="14">
                  <c:v>107</c:v>
                </c:pt>
                <c:pt idx="15">
                  <c:v>150</c:v>
                </c:pt>
                <c:pt idx="16">
                  <c:v>92</c:v>
                </c:pt>
                <c:pt idx="17">
                  <c:v>82</c:v>
                </c:pt>
                <c:pt idx="18">
                  <c:v>104</c:v>
                </c:pt>
                <c:pt idx="19">
                  <c:v>147</c:v>
                </c:pt>
                <c:pt idx="20">
                  <c:v>168</c:v>
                </c:pt>
                <c:pt idx="21">
                  <c:v>189</c:v>
                </c:pt>
                <c:pt idx="22">
                  <c:v>174</c:v>
                </c:pt>
                <c:pt idx="23">
                  <c:v>150</c:v>
                </c:pt>
                <c:pt idx="24">
                  <c:v>182</c:v>
                </c:pt>
                <c:pt idx="25">
                  <c:v>167</c:v>
                </c:pt>
                <c:pt idx="26">
                  <c:v>196</c:v>
                </c:pt>
                <c:pt idx="27">
                  <c:v>206</c:v>
                </c:pt>
                <c:pt idx="28">
                  <c:v>160</c:v>
                </c:pt>
                <c:pt idx="29">
                  <c:v>179</c:v>
                </c:pt>
                <c:pt idx="30">
                  <c:v>150</c:v>
                </c:pt>
                <c:pt idx="31">
                  <c:v>281</c:v>
                </c:pt>
                <c:pt idx="32">
                  <c:v>203</c:v>
                </c:pt>
                <c:pt idx="33">
                  <c:v>164</c:v>
                </c:pt>
                <c:pt idx="34">
                  <c:v>139</c:v>
                </c:pt>
                <c:pt idx="35">
                  <c:v>139</c:v>
                </c:pt>
                <c:pt idx="36">
                  <c:v>118</c:v>
                </c:pt>
                <c:pt idx="37">
                  <c:v>121</c:v>
                </c:pt>
                <c:pt idx="38">
                  <c:v>146</c:v>
                </c:pt>
                <c:pt idx="39">
                  <c:v>203</c:v>
                </c:pt>
                <c:pt idx="40">
                  <c:v>128</c:v>
                </c:pt>
                <c:pt idx="41">
                  <c:v>174</c:v>
                </c:pt>
                <c:pt idx="42">
                  <c:v>125</c:v>
                </c:pt>
                <c:pt idx="43">
                  <c:v>174</c:v>
                </c:pt>
                <c:pt idx="44">
                  <c:v>268</c:v>
                </c:pt>
                <c:pt idx="45">
                  <c:v>211</c:v>
                </c:pt>
                <c:pt idx="46">
                  <c:v>152</c:v>
                </c:pt>
                <c:pt idx="47">
                  <c:v>162</c:v>
                </c:pt>
                <c:pt idx="48">
                  <c:v>190</c:v>
                </c:pt>
                <c:pt idx="49">
                  <c:v>204</c:v>
                </c:pt>
                <c:pt idx="50">
                  <c:v>177</c:v>
                </c:pt>
                <c:pt idx="51">
                  <c:v>163</c:v>
                </c:pt>
                <c:pt idx="52">
                  <c:v>191</c:v>
                </c:pt>
                <c:pt idx="53">
                  <c:v>121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List1!$S$69</c:f>
              <c:strCache>
                <c:ptCount val="1"/>
                <c:pt idx="0">
                  <c:v>U BUKU SP.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List1!$T$69:$BU$69</c:f>
              <c:numCache>
                <c:ptCount val="54"/>
                <c:pt idx="0">
                  <c:v>204</c:v>
                </c:pt>
                <c:pt idx="1">
                  <c:v>165</c:v>
                </c:pt>
                <c:pt idx="2">
                  <c:v>165</c:v>
                </c:pt>
                <c:pt idx="3">
                  <c:v>162</c:v>
                </c:pt>
                <c:pt idx="4">
                  <c:v>169</c:v>
                </c:pt>
                <c:pt idx="5">
                  <c:v>169</c:v>
                </c:pt>
                <c:pt idx="6">
                  <c:v>179</c:v>
                </c:pt>
                <c:pt idx="7">
                  <c:v>183</c:v>
                </c:pt>
                <c:pt idx="8">
                  <c:v>179</c:v>
                </c:pt>
                <c:pt idx="9">
                  <c:v>190</c:v>
                </c:pt>
                <c:pt idx="10">
                  <c:v>165</c:v>
                </c:pt>
                <c:pt idx="11">
                  <c:v>174</c:v>
                </c:pt>
                <c:pt idx="12">
                  <c:v>174</c:v>
                </c:pt>
                <c:pt idx="13">
                  <c:v>160</c:v>
                </c:pt>
                <c:pt idx="14">
                  <c:v>164</c:v>
                </c:pt>
                <c:pt idx="15">
                  <c:v>167</c:v>
                </c:pt>
                <c:pt idx="16">
                  <c:v>161</c:v>
                </c:pt>
                <c:pt idx="17">
                  <c:v>160</c:v>
                </c:pt>
                <c:pt idx="18">
                  <c:v>165</c:v>
                </c:pt>
                <c:pt idx="19">
                  <c:v>161</c:v>
                </c:pt>
                <c:pt idx="20">
                  <c:v>161</c:v>
                </c:pt>
                <c:pt idx="21">
                  <c:v>167</c:v>
                </c:pt>
                <c:pt idx="22">
                  <c:v>160</c:v>
                </c:pt>
                <c:pt idx="23">
                  <c:v>167</c:v>
                </c:pt>
                <c:pt idx="24">
                  <c:v>160</c:v>
                </c:pt>
                <c:pt idx="25">
                  <c:v>174</c:v>
                </c:pt>
                <c:pt idx="26">
                  <c:v>167</c:v>
                </c:pt>
                <c:pt idx="27">
                  <c:v>164</c:v>
                </c:pt>
                <c:pt idx="28">
                  <c:v>182</c:v>
                </c:pt>
                <c:pt idx="29">
                  <c:v>189</c:v>
                </c:pt>
                <c:pt idx="30">
                  <c:v>203</c:v>
                </c:pt>
                <c:pt idx="31">
                  <c:v>189</c:v>
                </c:pt>
                <c:pt idx="32">
                  <c:v>182</c:v>
                </c:pt>
                <c:pt idx="33">
                  <c:v>189</c:v>
                </c:pt>
                <c:pt idx="34">
                  <c:v>189</c:v>
                </c:pt>
                <c:pt idx="35">
                  <c:v>167</c:v>
                </c:pt>
                <c:pt idx="36">
                  <c:v>171</c:v>
                </c:pt>
                <c:pt idx="37">
                  <c:v>182</c:v>
                </c:pt>
                <c:pt idx="38">
                  <c:v>174</c:v>
                </c:pt>
                <c:pt idx="39">
                  <c:v>167</c:v>
                </c:pt>
                <c:pt idx="40">
                  <c:v>146</c:v>
                </c:pt>
                <c:pt idx="41">
                  <c:v>146</c:v>
                </c:pt>
                <c:pt idx="42">
                  <c:v>131</c:v>
                </c:pt>
                <c:pt idx="43">
                  <c:v>139</c:v>
                </c:pt>
                <c:pt idx="44">
                  <c:v>155</c:v>
                </c:pt>
                <c:pt idx="45">
                  <c:v>169</c:v>
                </c:pt>
                <c:pt idx="46">
                  <c:v>148</c:v>
                </c:pt>
                <c:pt idx="47">
                  <c:v>162</c:v>
                </c:pt>
                <c:pt idx="48">
                  <c:v>191</c:v>
                </c:pt>
                <c:pt idx="49">
                  <c:v>176</c:v>
                </c:pt>
                <c:pt idx="50">
                  <c:v>227</c:v>
                </c:pt>
                <c:pt idx="51">
                  <c:v>220</c:v>
                </c:pt>
                <c:pt idx="52">
                  <c:v>220</c:v>
                </c:pt>
                <c:pt idx="53">
                  <c:v>212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List1!$S$70</c:f>
              <c:strCache>
                <c:ptCount val="1"/>
                <c:pt idx="0">
                  <c:v>U BUKU</c:v>
                </c:pt>
              </c:strCache>
            </c:strRef>
          </c:tx>
          <c:spPr>
            <a:ln w="381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List1!$T$70:$BU$70</c:f>
              <c:numCache>
                <c:ptCount val="54"/>
                <c:pt idx="0">
                  <c:v>197</c:v>
                </c:pt>
                <c:pt idx="1">
                  <c:v>170</c:v>
                </c:pt>
                <c:pt idx="2">
                  <c:v>165</c:v>
                </c:pt>
                <c:pt idx="3">
                  <c:v>179</c:v>
                </c:pt>
                <c:pt idx="4">
                  <c:v>190</c:v>
                </c:pt>
                <c:pt idx="5">
                  <c:v>194</c:v>
                </c:pt>
                <c:pt idx="6">
                  <c:v>201</c:v>
                </c:pt>
                <c:pt idx="7">
                  <c:v>201</c:v>
                </c:pt>
                <c:pt idx="8">
                  <c:v>187</c:v>
                </c:pt>
                <c:pt idx="9">
                  <c:v>187</c:v>
                </c:pt>
                <c:pt idx="10">
                  <c:v>157</c:v>
                </c:pt>
                <c:pt idx="11">
                  <c:v>174</c:v>
                </c:pt>
                <c:pt idx="12">
                  <c:v>174</c:v>
                </c:pt>
                <c:pt idx="13">
                  <c:v>174</c:v>
                </c:pt>
                <c:pt idx="14">
                  <c:v>174</c:v>
                </c:pt>
                <c:pt idx="15">
                  <c:v>160</c:v>
                </c:pt>
                <c:pt idx="16">
                  <c:v>175</c:v>
                </c:pt>
                <c:pt idx="17">
                  <c:v>174</c:v>
                </c:pt>
                <c:pt idx="18">
                  <c:v>175</c:v>
                </c:pt>
                <c:pt idx="19">
                  <c:v>189</c:v>
                </c:pt>
                <c:pt idx="20">
                  <c:v>189</c:v>
                </c:pt>
                <c:pt idx="21">
                  <c:v>203</c:v>
                </c:pt>
                <c:pt idx="22">
                  <c:v>196</c:v>
                </c:pt>
                <c:pt idx="23">
                  <c:v>189</c:v>
                </c:pt>
                <c:pt idx="24">
                  <c:v>189</c:v>
                </c:pt>
                <c:pt idx="25">
                  <c:v>189</c:v>
                </c:pt>
                <c:pt idx="26">
                  <c:v>182</c:v>
                </c:pt>
                <c:pt idx="27">
                  <c:v>203</c:v>
                </c:pt>
                <c:pt idx="28">
                  <c:v>203</c:v>
                </c:pt>
                <c:pt idx="29">
                  <c:v>196</c:v>
                </c:pt>
                <c:pt idx="30">
                  <c:v>203</c:v>
                </c:pt>
                <c:pt idx="31">
                  <c:v>235</c:v>
                </c:pt>
                <c:pt idx="32">
                  <c:v>224</c:v>
                </c:pt>
                <c:pt idx="33">
                  <c:v>231</c:v>
                </c:pt>
                <c:pt idx="34">
                  <c:v>249</c:v>
                </c:pt>
                <c:pt idx="35">
                  <c:v>203</c:v>
                </c:pt>
                <c:pt idx="36">
                  <c:v>217</c:v>
                </c:pt>
                <c:pt idx="37">
                  <c:v>235</c:v>
                </c:pt>
                <c:pt idx="38">
                  <c:v>231</c:v>
                </c:pt>
                <c:pt idx="39">
                  <c:v>252</c:v>
                </c:pt>
                <c:pt idx="40">
                  <c:v>231</c:v>
                </c:pt>
                <c:pt idx="41">
                  <c:v>228</c:v>
                </c:pt>
                <c:pt idx="42">
                  <c:v>217</c:v>
                </c:pt>
                <c:pt idx="43">
                  <c:v>189</c:v>
                </c:pt>
                <c:pt idx="44">
                  <c:v>190</c:v>
                </c:pt>
                <c:pt idx="45">
                  <c:v>236</c:v>
                </c:pt>
                <c:pt idx="46">
                  <c:v>211</c:v>
                </c:pt>
                <c:pt idx="47">
                  <c:v>233</c:v>
                </c:pt>
                <c:pt idx="48">
                  <c:v>191</c:v>
                </c:pt>
                <c:pt idx="49">
                  <c:v>204</c:v>
                </c:pt>
                <c:pt idx="50">
                  <c:v>248</c:v>
                </c:pt>
                <c:pt idx="51">
                  <c:v>241</c:v>
                </c:pt>
                <c:pt idx="52">
                  <c:v>255</c:v>
                </c:pt>
                <c:pt idx="53">
                  <c:v>227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List1!$S$71</c:f>
              <c:strCache>
                <c:ptCount val="1"/>
                <c:pt idx="0">
                  <c:v>PŘÁTELSTVÍ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List1!$T$71:$BU$71</c:f>
              <c:numCache>
                <c:ptCount val="54"/>
                <c:pt idx="0">
                  <c:v>215</c:v>
                </c:pt>
                <c:pt idx="1">
                  <c:v>211</c:v>
                </c:pt>
                <c:pt idx="2">
                  <c:v>222</c:v>
                </c:pt>
                <c:pt idx="3">
                  <c:v>218</c:v>
                </c:pt>
                <c:pt idx="4">
                  <c:v>228</c:v>
                </c:pt>
                <c:pt idx="5">
                  <c:v>222</c:v>
                </c:pt>
                <c:pt idx="6">
                  <c:v>220</c:v>
                </c:pt>
                <c:pt idx="7">
                  <c:v>218</c:v>
                </c:pt>
                <c:pt idx="8">
                  <c:v>160</c:v>
                </c:pt>
                <c:pt idx="9">
                  <c:v>196</c:v>
                </c:pt>
                <c:pt idx="10">
                  <c:v>185</c:v>
                </c:pt>
                <c:pt idx="11">
                  <c:v>210</c:v>
                </c:pt>
                <c:pt idx="12">
                  <c:v>203</c:v>
                </c:pt>
                <c:pt idx="13">
                  <c:v>199</c:v>
                </c:pt>
                <c:pt idx="14">
                  <c:v>203</c:v>
                </c:pt>
                <c:pt idx="15">
                  <c:v>217</c:v>
                </c:pt>
                <c:pt idx="16">
                  <c:v>225</c:v>
                </c:pt>
                <c:pt idx="17">
                  <c:v>210</c:v>
                </c:pt>
                <c:pt idx="18">
                  <c:v>218</c:v>
                </c:pt>
                <c:pt idx="19">
                  <c:v>242</c:v>
                </c:pt>
                <c:pt idx="20">
                  <c:v>224</c:v>
                </c:pt>
                <c:pt idx="21">
                  <c:v>231</c:v>
                </c:pt>
                <c:pt idx="22">
                  <c:v>228</c:v>
                </c:pt>
                <c:pt idx="23">
                  <c:v>224</c:v>
                </c:pt>
                <c:pt idx="24">
                  <c:v>203</c:v>
                </c:pt>
                <c:pt idx="25">
                  <c:v>221</c:v>
                </c:pt>
                <c:pt idx="26">
                  <c:v>231</c:v>
                </c:pt>
                <c:pt idx="27">
                  <c:v>245</c:v>
                </c:pt>
                <c:pt idx="28">
                  <c:v>245</c:v>
                </c:pt>
                <c:pt idx="29">
                  <c:v>238</c:v>
                </c:pt>
                <c:pt idx="30">
                  <c:v>252</c:v>
                </c:pt>
                <c:pt idx="31">
                  <c:v>252</c:v>
                </c:pt>
                <c:pt idx="32">
                  <c:v>228</c:v>
                </c:pt>
                <c:pt idx="33">
                  <c:v>231</c:v>
                </c:pt>
                <c:pt idx="34">
                  <c:v>217</c:v>
                </c:pt>
                <c:pt idx="35">
                  <c:v>210</c:v>
                </c:pt>
                <c:pt idx="36">
                  <c:v>245</c:v>
                </c:pt>
                <c:pt idx="37">
                  <c:v>245</c:v>
                </c:pt>
                <c:pt idx="38">
                  <c:v>252</c:v>
                </c:pt>
                <c:pt idx="39">
                  <c:v>242</c:v>
                </c:pt>
                <c:pt idx="40">
                  <c:v>245</c:v>
                </c:pt>
                <c:pt idx="41">
                  <c:v>221</c:v>
                </c:pt>
                <c:pt idx="42">
                  <c:v>245</c:v>
                </c:pt>
                <c:pt idx="43">
                  <c:v>235</c:v>
                </c:pt>
                <c:pt idx="44">
                  <c:v>204</c:v>
                </c:pt>
                <c:pt idx="45">
                  <c:v>265</c:v>
                </c:pt>
                <c:pt idx="46">
                  <c:v>247</c:v>
                </c:pt>
                <c:pt idx="47">
                  <c:v>240</c:v>
                </c:pt>
                <c:pt idx="48">
                  <c:v>226</c:v>
                </c:pt>
                <c:pt idx="49">
                  <c:v>250</c:v>
                </c:pt>
                <c:pt idx="50">
                  <c:v>298</c:v>
                </c:pt>
                <c:pt idx="51">
                  <c:v>292</c:v>
                </c:pt>
                <c:pt idx="52">
                  <c:v>305</c:v>
                </c:pt>
                <c:pt idx="53">
                  <c:v>291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List1!$S$72</c:f>
              <c:strCache>
                <c:ptCount val="1"/>
                <c:pt idx="0">
                  <c:v>KR.POLE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List1!$T$72:$BU$72</c:f>
              <c:numCache>
                <c:ptCount val="54"/>
                <c:pt idx="0">
                  <c:v>387</c:v>
                </c:pt>
                <c:pt idx="1">
                  <c:v>371</c:v>
                </c:pt>
                <c:pt idx="2">
                  <c:v>374</c:v>
                </c:pt>
                <c:pt idx="3">
                  <c:v>374</c:v>
                </c:pt>
                <c:pt idx="4">
                  <c:v>371</c:v>
                </c:pt>
                <c:pt idx="5">
                  <c:v>362</c:v>
                </c:pt>
                <c:pt idx="6">
                  <c:v>350</c:v>
                </c:pt>
                <c:pt idx="7">
                  <c:v>356</c:v>
                </c:pt>
                <c:pt idx="8">
                  <c:v>350</c:v>
                </c:pt>
                <c:pt idx="9">
                  <c:v>362</c:v>
                </c:pt>
                <c:pt idx="10">
                  <c:v>323</c:v>
                </c:pt>
                <c:pt idx="11">
                  <c:v>330</c:v>
                </c:pt>
                <c:pt idx="12">
                  <c:v>330</c:v>
                </c:pt>
                <c:pt idx="13">
                  <c:v>345</c:v>
                </c:pt>
                <c:pt idx="14">
                  <c:v>352</c:v>
                </c:pt>
                <c:pt idx="15">
                  <c:v>366</c:v>
                </c:pt>
                <c:pt idx="16">
                  <c:v>360</c:v>
                </c:pt>
                <c:pt idx="17">
                  <c:v>338</c:v>
                </c:pt>
                <c:pt idx="18">
                  <c:v>345</c:v>
                </c:pt>
                <c:pt idx="19">
                  <c:v>358</c:v>
                </c:pt>
                <c:pt idx="20">
                  <c:v>345</c:v>
                </c:pt>
                <c:pt idx="21">
                  <c:v>377</c:v>
                </c:pt>
                <c:pt idx="22">
                  <c:v>369</c:v>
                </c:pt>
                <c:pt idx="23">
                  <c:v>359</c:v>
                </c:pt>
                <c:pt idx="24">
                  <c:v>355</c:v>
                </c:pt>
                <c:pt idx="25">
                  <c:v>352</c:v>
                </c:pt>
                <c:pt idx="26">
                  <c:v>380</c:v>
                </c:pt>
                <c:pt idx="27">
                  <c:v>369</c:v>
                </c:pt>
                <c:pt idx="28">
                  <c:v>387</c:v>
                </c:pt>
                <c:pt idx="29">
                  <c:v>366</c:v>
                </c:pt>
                <c:pt idx="30">
                  <c:v>394</c:v>
                </c:pt>
                <c:pt idx="31">
                  <c:v>373</c:v>
                </c:pt>
                <c:pt idx="32">
                  <c:v>401</c:v>
                </c:pt>
                <c:pt idx="33">
                  <c:v>401</c:v>
                </c:pt>
                <c:pt idx="34">
                  <c:v>373</c:v>
                </c:pt>
                <c:pt idx="35">
                  <c:v>345</c:v>
                </c:pt>
                <c:pt idx="36">
                  <c:v>323</c:v>
                </c:pt>
                <c:pt idx="37">
                  <c:v>373</c:v>
                </c:pt>
                <c:pt idx="38">
                  <c:v>373</c:v>
                </c:pt>
                <c:pt idx="39">
                  <c:v>366</c:v>
                </c:pt>
                <c:pt idx="40">
                  <c:v>359</c:v>
                </c:pt>
                <c:pt idx="41">
                  <c:v>309</c:v>
                </c:pt>
                <c:pt idx="42">
                  <c:v>345</c:v>
                </c:pt>
                <c:pt idx="43">
                  <c:v>309</c:v>
                </c:pt>
                <c:pt idx="44">
                  <c:v>314</c:v>
                </c:pt>
                <c:pt idx="45">
                  <c:v>339</c:v>
                </c:pt>
                <c:pt idx="46">
                  <c:v>321</c:v>
                </c:pt>
                <c:pt idx="47">
                  <c:v>353</c:v>
                </c:pt>
                <c:pt idx="48">
                  <c:v>325</c:v>
                </c:pt>
                <c:pt idx="49">
                  <c:v>353</c:v>
                </c:pt>
                <c:pt idx="50">
                  <c:v>418</c:v>
                </c:pt>
                <c:pt idx="51">
                  <c:v>411</c:v>
                </c:pt>
                <c:pt idx="52">
                  <c:v>411</c:v>
                </c:pt>
                <c:pt idx="53">
                  <c:v>401</c:v>
                </c:pt>
              </c:numCache>
            </c:numRef>
          </c:yVal>
          <c:smooth val="1"/>
        </c:ser>
        <c:axId val="1057034"/>
        <c:axId val="9513307"/>
      </c:scatterChart>
      <c:valAx>
        <c:axId val="1057034"/>
        <c:scaling>
          <c:orientation val="minMax"/>
          <c:max val="38500"/>
          <c:min val="368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513307"/>
        <c:crosses val="autoZero"/>
        <c:crossBetween val="midCat"/>
        <c:dispUnits/>
        <c:majorUnit val="86"/>
      </c:valAx>
      <c:valAx>
        <c:axId val="9513307"/>
        <c:scaling>
          <c:orientation val="minMax"/>
          <c:max val="42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057034"/>
        <c:crosses val="autoZero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5"/>
          <c:y val="0.9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CHLORIDY r.2000-2005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2025"/>
          <c:w val="0.977"/>
          <c:h val="0.905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List1!$S$47</c:f>
              <c:strCache>
                <c:ptCount val="1"/>
                <c:pt idx="0">
                  <c:v>LEL.U LAVEK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List1!$T$47:$BU$47</c:f>
              <c:numCache>
                <c:ptCount val="54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7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7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7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7</c:v>
                </c:pt>
                <c:pt idx="46">
                  <c:v>4</c:v>
                </c:pt>
                <c:pt idx="47">
                  <c:v>6</c:v>
                </c:pt>
                <c:pt idx="48">
                  <c:v>1</c:v>
                </c:pt>
                <c:pt idx="49">
                  <c:v>3</c:v>
                </c:pt>
                <c:pt idx="50">
                  <c:v>6</c:v>
                </c:pt>
                <c:pt idx="51">
                  <c:v>6</c:v>
                </c:pt>
                <c:pt idx="52">
                  <c:v>5</c:v>
                </c:pt>
                <c:pt idx="53">
                  <c:v>11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List1!$S$48</c:f>
              <c:strCache>
                <c:ptCount val="1"/>
                <c:pt idx="0">
                  <c:v>U LEL.U RYBNÍČKA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List1!$T$48:$BU$48</c:f>
              <c:numCache>
                <c:ptCount val="54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6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6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7</c:v>
                </c:pt>
                <c:pt idx="28">
                  <c:v>4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  <c:pt idx="32">
                  <c:v>3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7</c:v>
                </c:pt>
                <c:pt idx="46">
                  <c:v>5</c:v>
                </c:pt>
                <c:pt idx="47">
                  <c:v>8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10</c:v>
                </c:pt>
                <c:pt idx="52">
                  <c:v>6</c:v>
                </c:pt>
                <c:pt idx="53">
                  <c:v>6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List1!$S$49</c:f>
              <c:strCache>
                <c:ptCount val="1"/>
                <c:pt idx="0">
                  <c:v>B.LOM NA ZEL.ZN.</c:v>
                </c:pt>
              </c:strCache>
            </c:strRef>
          </c:tx>
          <c:spPr>
            <a:ln w="381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List1!$T$49:$BU$49</c:f>
              <c:numCache>
                <c:ptCount val="54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6</c:v>
                </c:pt>
                <c:pt idx="29">
                  <c:v>4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9</c:v>
                </c:pt>
                <c:pt idx="34">
                  <c:v>3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3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3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3</c:v>
                </c:pt>
                <c:pt idx="49">
                  <c:v>4</c:v>
                </c:pt>
                <c:pt idx="50">
                  <c:v>8</c:v>
                </c:pt>
                <c:pt idx="51">
                  <c:v>9</c:v>
                </c:pt>
                <c:pt idx="52">
                  <c:v>6</c:v>
                </c:pt>
                <c:pt idx="53">
                  <c:v>11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List1!$S$55</c:f>
              <c:strCache>
                <c:ptCount val="1"/>
                <c:pt idx="0">
                  <c:v>JUN.LOUKA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List1!$T$55:$BU$55</c:f>
              <c:numCache>
                <c:ptCount val="54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9</c:v>
                </c:pt>
                <c:pt idx="17">
                  <c:v>4</c:v>
                </c:pt>
                <c:pt idx="18">
                  <c:v>5</c:v>
                </c:pt>
                <c:pt idx="19">
                  <c:v>9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6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7</c:v>
                </c:pt>
                <c:pt idx="36">
                  <c:v>5</c:v>
                </c:pt>
                <c:pt idx="37">
                  <c:v>9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6</c:v>
                </c:pt>
                <c:pt idx="45">
                  <c:v>9</c:v>
                </c:pt>
                <c:pt idx="46">
                  <c:v>9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4</c:v>
                </c:pt>
                <c:pt idx="51">
                  <c:v>9</c:v>
                </c:pt>
                <c:pt idx="52">
                  <c:v>6</c:v>
                </c:pt>
                <c:pt idx="53">
                  <c:v>7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List1!$S$54</c:f>
              <c:strCache>
                <c:ptCount val="1"/>
                <c:pt idx="0">
                  <c:v>SP.SKÁLA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List1!$T$54:$BU$54</c:f>
              <c:numCache>
                <c:ptCount val="54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3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9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4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7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4</c:v>
                </c:pt>
                <c:pt idx="45">
                  <c:v>7</c:v>
                </c:pt>
                <c:pt idx="46">
                  <c:v>6</c:v>
                </c:pt>
                <c:pt idx="47">
                  <c:v>9</c:v>
                </c:pt>
                <c:pt idx="48">
                  <c:v>4</c:v>
                </c:pt>
                <c:pt idx="49">
                  <c:v>6</c:v>
                </c:pt>
                <c:pt idx="50">
                  <c:v>8</c:v>
                </c:pt>
                <c:pt idx="51">
                  <c:v>7</c:v>
                </c:pt>
                <c:pt idx="52">
                  <c:v>6</c:v>
                </c:pt>
                <c:pt idx="53">
                  <c:v>4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List1!$S$56</c:f>
              <c:strCache>
                <c:ptCount val="1"/>
                <c:pt idx="0">
                  <c:v>KUŘIM JANEČKOVA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List1!$T$56:$BU$56</c:f>
              <c:numCache>
                <c:ptCount val="54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6</c:v>
                </c:pt>
                <c:pt idx="22">
                  <c:v>6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6</c:v>
                </c:pt>
                <c:pt idx="28">
                  <c:v>9</c:v>
                </c:pt>
                <c:pt idx="29">
                  <c:v>7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7</c:v>
                </c:pt>
                <c:pt idx="36">
                  <c:v>6</c:v>
                </c:pt>
                <c:pt idx="37">
                  <c:v>5</c:v>
                </c:pt>
                <c:pt idx="38">
                  <c:v>7</c:v>
                </c:pt>
                <c:pt idx="39">
                  <c:v>13</c:v>
                </c:pt>
                <c:pt idx="40">
                  <c:v>7</c:v>
                </c:pt>
                <c:pt idx="41">
                  <c:v>10</c:v>
                </c:pt>
                <c:pt idx="42">
                  <c:v>9</c:v>
                </c:pt>
                <c:pt idx="43">
                  <c:v>4</c:v>
                </c:pt>
                <c:pt idx="44">
                  <c:v>7</c:v>
                </c:pt>
                <c:pt idx="45">
                  <c:v>14</c:v>
                </c:pt>
                <c:pt idx="46">
                  <c:v>9</c:v>
                </c:pt>
                <c:pt idx="47">
                  <c:v>13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11</c:v>
                </c:pt>
              </c:numCache>
            </c:numRef>
          </c:yVal>
          <c:smooth val="1"/>
        </c:ser>
        <c:axId val="18510900"/>
        <c:axId val="32380373"/>
      </c:scatterChart>
      <c:valAx>
        <c:axId val="18510900"/>
        <c:scaling>
          <c:orientation val="minMax"/>
          <c:max val="38500"/>
          <c:min val="368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380373"/>
        <c:crosses val="autoZero"/>
        <c:crossBetween val="midCat"/>
        <c:dispUnits/>
        <c:majorUnit val="86"/>
      </c:valAx>
      <c:valAx>
        <c:axId val="32380373"/>
        <c:scaling>
          <c:orientation val="minMax"/>
          <c:max val="1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8510900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9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TVRDOST VODY r.2000-2005</a:t>
            </a:r>
          </a:p>
        </c:rich>
      </c:tx>
      <c:layout>
        <c:manualLayout>
          <c:xMode val="factor"/>
          <c:yMode val="factor"/>
          <c:x val="0.0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4125"/>
          <c:w val="0.98075"/>
          <c:h val="0.873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List1!$S$13</c:f>
              <c:strCache>
                <c:ptCount val="1"/>
                <c:pt idx="0">
                  <c:v>PTAČÍ SVATYNĚ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List1!$T$13:$BU$13</c:f>
              <c:numCache/>
            </c:numRef>
          </c:yVal>
          <c:smooth val="1"/>
        </c:ser>
        <c:ser>
          <c:idx val="2"/>
          <c:order val="1"/>
          <c:tx>
            <c:strRef>
              <c:f>List1!$S$14</c:f>
              <c:strCache>
                <c:ptCount val="1"/>
                <c:pt idx="0">
                  <c:v>U TŘÍ KŘÍŽŮ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List1!$T$14:$BU$14</c:f>
              <c:numCache/>
            </c:numRef>
          </c:yVal>
          <c:smooth val="1"/>
        </c:ser>
        <c:ser>
          <c:idx val="3"/>
          <c:order val="2"/>
          <c:tx>
            <c:strRef>
              <c:f>List1!$S$15</c:f>
              <c:strCache>
                <c:ptCount val="1"/>
                <c:pt idx="0">
                  <c:v>KUŘIM JANEČKOVA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List1!$T$15:$BU$15</c:f>
              <c:numCache/>
            </c:numRef>
          </c:yVal>
          <c:smooth val="1"/>
        </c:ser>
        <c:ser>
          <c:idx val="5"/>
          <c:order val="3"/>
          <c:tx>
            <c:strRef>
              <c:f>List1!$S$16</c:f>
              <c:strCache>
                <c:ptCount val="1"/>
                <c:pt idx="0">
                  <c:v>SP.SKÁLA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List1!$T$16:$BU$16</c:f>
              <c:numCache/>
            </c:numRef>
          </c:yVal>
          <c:smooth val="1"/>
        </c:ser>
        <c:axId val="44914836"/>
        <c:axId val="1580341"/>
      </c:scatterChart>
      <c:scatterChart>
        <c:scatterStyle val="lineMarker"/>
        <c:varyColors val="0"/>
        <c:ser>
          <c:idx val="6"/>
          <c:order val="4"/>
          <c:tx>
            <c:strRef>
              <c:f>List1!$S$17</c:f>
              <c:strCache>
                <c:ptCount val="1"/>
                <c:pt idx="0">
                  <c:v>U BUKU SP.-&gt;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List1!$T$17:$BU$17</c:f>
              <c:numCache/>
            </c:numRef>
          </c:yVal>
          <c:smooth val="1"/>
        </c:ser>
        <c:ser>
          <c:idx val="7"/>
          <c:order val="5"/>
          <c:tx>
            <c:strRef>
              <c:f>List1!$S$18</c:f>
              <c:strCache>
                <c:ptCount val="1"/>
                <c:pt idx="0">
                  <c:v>U BUKU -&gt;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List1!$T$18:$BU$18</c:f>
              <c:numCache/>
            </c:numRef>
          </c:yVal>
          <c:smooth val="1"/>
        </c:ser>
        <c:ser>
          <c:idx val="0"/>
          <c:order val="6"/>
          <c:tx>
            <c:strRef>
              <c:f>List1!$S$19</c:f>
              <c:strCache>
                <c:ptCount val="1"/>
                <c:pt idx="0">
                  <c:v>KONŠELOVA -&gt;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List1!$T$19:$BU$19</c:f>
              <c:numCache/>
            </c:numRef>
          </c:yVal>
          <c:smooth val="1"/>
        </c:ser>
        <c:axId val="14223070"/>
        <c:axId val="60898767"/>
      </c:scatterChart>
      <c:valAx>
        <c:axId val="44914836"/>
        <c:scaling>
          <c:orientation val="minMax"/>
          <c:max val="38500"/>
          <c:min val="368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80341"/>
        <c:crosses val="autoZero"/>
        <c:crossBetween val="midCat"/>
        <c:dispUnits/>
        <c:majorUnit val="86"/>
      </c:valAx>
      <c:valAx>
        <c:axId val="1580341"/>
        <c:scaling>
          <c:orientation val="minMax"/>
          <c:max val="1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mval/l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4914836"/>
        <c:crosses val="autoZero"/>
        <c:crossBetween val="midCat"/>
        <c:dispUnits/>
        <c:majorUnit val="1"/>
      </c:valAx>
      <c:valAx>
        <c:axId val="14223070"/>
        <c:scaling>
          <c:orientation val="minMax"/>
        </c:scaling>
        <c:axPos val="b"/>
        <c:delete val="1"/>
        <c:majorTickMark val="in"/>
        <c:minorTickMark val="none"/>
        <c:tickLblPos val="nextTo"/>
        <c:crossAx val="60898767"/>
        <c:crosses val="max"/>
        <c:crossBetween val="midCat"/>
        <c:dispUnits/>
      </c:valAx>
      <c:valAx>
        <c:axId val="60898767"/>
        <c:scaling>
          <c:orientation val="minMax"/>
          <c:max val="15"/>
          <c:min val="9"/>
        </c:scaling>
        <c:axPos val="l"/>
        <c:delete val="0"/>
        <c:numFmt formatCode="General" sourceLinked="0"/>
        <c:majorTickMark val="in"/>
        <c:minorTickMark val="none"/>
        <c:tickLblPos val="nextTo"/>
        <c:crossAx val="14223070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9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IVANOVICE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1"/>
          <c:h val="0.88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List1!$BX$4</c:f>
              <c:strCache>
                <c:ptCount val="1"/>
                <c:pt idx="0">
                  <c:v>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List1!$BW$5:$BW$174</c:f>
              <c:strCache/>
            </c:strRef>
          </c:xVal>
          <c:yVal>
            <c:numRef>
              <c:f>List1!$BX$5:$BX$174</c:f>
              <c:numCache/>
            </c:numRef>
          </c:yVal>
          <c:smooth val="1"/>
        </c:ser>
        <c:ser>
          <c:idx val="1"/>
          <c:order val="1"/>
          <c:tx>
            <c:strRef>
              <c:f>List1!$BY$4</c:f>
              <c:strCache>
                <c:ptCount val="1"/>
                <c:pt idx="0">
                  <c:v>l/min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List1!$BW$5:$BW$174</c:f>
              <c:strCache/>
            </c:strRef>
          </c:xVal>
          <c:yVal>
            <c:numRef>
              <c:f>List1!$BY$5:$BY$174</c:f>
              <c:numCache/>
            </c:numRef>
          </c:yVal>
          <c:smooth val="1"/>
        </c:ser>
        <c:ser>
          <c:idx val="2"/>
          <c:order val="3"/>
          <c:tx>
            <c:strRef>
              <c:f>List1!$CL$4</c:f>
              <c:strCache>
                <c:ptCount val="1"/>
                <c:pt idx="0">
                  <c:v>TVRD.mval/l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List1!$BW$5:$BW$174</c:f>
              <c:strCache/>
            </c:strRef>
          </c:xVal>
          <c:yVal>
            <c:numRef>
              <c:f>List1!$CL$5:$CL$174</c:f>
              <c:numCache/>
            </c:numRef>
          </c:yVal>
          <c:smooth val="1"/>
        </c:ser>
        <c:ser>
          <c:idx val="4"/>
          <c:order val="4"/>
          <c:tx>
            <c:strRef>
              <c:f>List1!$CM$4</c:f>
              <c:strCache>
                <c:ptCount val="1"/>
                <c:pt idx="0">
                  <c:v>KNK4,5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99CC00"/>
                </a:solidFill>
              </a:ln>
            </c:spPr>
          </c:marker>
          <c:xVal>
            <c:strRef>
              <c:f>List1!$BW$5:$BW$174</c:f>
              <c:strCache/>
            </c:strRef>
          </c:xVal>
          <c:yVal>
            <c:numRef>
              <c:f>List1!$CM$5:$CM$174</c:f>
              <c:numCache/>
            </c:numRef>
          </c:yVal>
          <c:smooth val="1"/>
        </c:ser>
        <c:axId val="11217992"/>
        <c:axId val="33853065"/>
      </c:scatterChart>
      <c:scatterChart>
        <c:scatterStyle val="lineMarker"/>
        <c:varyColors val="0"/>
        <c:ser>
          <c:idx val="3"/>
          <c:order val="2"/>
          <c:tx>
            <c:strRef>
              <c:f>List1!$CA$4</c:f>
              <c:strCache>
                <c:ptCount val="1"/>
                <c:pt idx="0">
                  <c:v>°Cvzduch-&gt;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List1!$BW$5:$BW$174</c:f>
              <c:strCache/>
            </c:strRef>
          </c:xVal>
          <c:yVal>
            <c:numRef>
              <c:f>List1!$CA$5:$CA$174</c:f>
              <c:numCache/>
            </c:numRef>
          </c:yVal>
          <c:smooth val="1"/>
        </c:ser>
        <c:axId val="36242130"/>
        <c:axId val="57743715"/>
      </c:scatterChart>
      <c:valAx>
        <c:axId val="11217992"/>
        <c:scaling>
          <c:orientation val="minMax"/>
          <c:max val="38500"/>
          <c:min val="36500"/>
        </c:scaling>
        <c:axPos val="b"/>
        <c:majorGridlines/>
        <c:delete val="0"/>
        <c:numFmt formatCode="mmm\-yy" sourceLinked="0"/>
        <c:majorTickMark val="out"/>
        <c:minorTickMark val="none"/>
        <c:tickLblPos val="nextTo"/>
        <c:crossAx val="33853065"/>
        <c:crossesAt val="-10"/>
        <c:crossBetween val="midCat"/>
        <c:dispUnits/>
        <c:majorUnit val="110"/>
      </c:valAx>
      <c:valAx>
        <c:axId val="33853065"/>
        <c:scaling>
          <c:orientation val="minMax"/>
          <c:max val="11.5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17992"/>
        <c:crosses val="autoZero"/>
        <c:crossBetween val="midCat"/>
        <c:dispUnits/>
        <c:majorUnit val="1"/>
      </c:valAx>
      <c:valAx>
        <c:axId val="36242130"/>
        <c:scaling>
          <c:orientation val="minMax"/>
        </c:scaling>
        <c:axPos val="b"/>
        <c:delete val="1"/>
        <c:majorTickMark val="in"/>
        <c:minorTickMark val="none"/>
        <c:tickLblPos val="nextTo"/>
        <c:crossAx val="57743715"/>
        <c:crosses val="max"/>
        <c:crossBetween val="midCat"/>
        <c:dispUnits/>
      </c:valAx>
      <c:valAx>
        <c:axId val="57743715"/>
        <c:scaling>
          <c:orientation val="minMax"/>
          <c:max val="23"/>
          <c:min val="-7"/>
        </c:scaling>
        <c:axPos val="l"/>
        <c:delete val="0"/>
        <c:numFmt formatCode="General" sourceLinked="1"/>
        <c:majorTickMark val="in"/>
        <c:minorTickMark val="none"/>
        <c:tickLblPos val="nextTo"/>
        <c:crossAx val="36242130"/>
        <c:crosses val="max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025"/>
          <c:y val="0.953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PRŮTOK r.2000-2005</a:t>
            </a:r>
          </a:p>
        </c:rich>
      </c:tx>
      <c:layout>
        <c:manualLayout>
          <c:xMode val="factor"/>
          <c:yMode val="factor"/>
          <c:x val="0.0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3175"/>
          <c:w val="0.9775"/>
          <c:h val="0.906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List1!$S$23</c:f>
              <c:strCache>
                <c:ptCount val="1"/>
                <c:pt idx="0">
                  <c:v>U LEL.U RYBNÍČKA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List1!$T$23:$BU$23</c:f>
              <c:numCache/>
            </c:numRef>
          </c:yVal>
          <c:smooth val="1"/>
        </c:ser>
        <c:ser>
          <c:idx val="2"/>
          <c:order val="1"/>
          <c:tx>
            <c:strRef>
              <c:f>List1!$S$24</c:f>
              <c:strCache>
                <c:ptCount val="1"/>
                <c:pt idx="0">
                  <c:v>U TŘÍ KŘÍŽŮ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List1!$T$24:$BU$24</c:f>
              <c:numCache/>
            </c:numRef>
          </c:yVal>
          <c:smooth val="1"/>
        </c:ser>
        <c:ser>
          <c:idx val="3"/>
          <c:order val="2"/>
          <c:tx>
            <c:strRef>
              <c:f>List1!$S$25</c:f>
              <c:strCache>
                <c:ptCount val="1"/>
                <c:pt idx="0">
                  <c:v>B.LOM NA ZEL.ZN.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List1!$T$25:$BU$25</c:f>
              <c:numCache/>
            </c:numRef>
          </c:yVal>
          <c:smooth val="1"/>
        </c:ser>
        <c:ser>
          <c:idx val="5"/>
          <c:order val="3"/>
          <c:tx>
            <c:strRef>
              <c:f>List1!$S$27</c:f>
              <c:strCache>
                <c:ptCount val="1"/>
                <c:pt idx="0">
                  <c:v>U BUKU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List1!$T$27:$BU$27</c:f>
              <c:numCache/>
            </c:numRef>
          </c:yVal>
          <c:smooth val="1"/>
        </c:ser>
        <c:ser>
          <c:idx val="7"/>
          <c:order val="4"/>
          <c:tx>
            <c:strRef>
              <c:f>List1!$S$29</c:f>
              <c:strCache>
                <c:ptCount val="1"/>
                <c:pt idx="0">
                  <c:v>KR.POLE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List1!$T$29:$BU$29</c:f>
              <c:numCache/>
            </c:numRef>
          </c:yVal>
          <c:smooth val="1"/>
        </c:ser>
        <c:axId val="49931388"/>
        <c:axId val="46729309"/>
      </c:scatterChart>
      <c:scatterChart>
        <c:scatterStyle val="lineMarker"/>
        <c:varyColors val="0"/>
        <c:ser>
          <c:idx val="0"/>
          <c:order val="5"/>
          <c:tx>
            <c:strRef>
              <c:f>List1!$S$37</c:f>
              <c:strCache>
                <c:ptCount val="1"/>
                <c:pt idx="0">
                  <c:v>VEVEŘÍ -&gt;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List1!$T$37:$BU$37</c:f>
              <c:numCache/>
            </c:numRef>
          </c:yVal>
          <c:smooth val="1"/>
        </c:ser>
        <c:axId val="17910598"/>
        <c:axId val="26977655"/>
      </c:scatterChart>
      <c:valAx>
        <c:axId val="49931388"/>
        <c:scaling>
          <c:orientation val="minMax"/>
          <c:max val="38500"/>
          <c:min val="368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729309"/>
        <c:crosses val="autoZero"/>
        <c:crossBetween val="midCat"/>
        <c:dispUnits/>
        <c:majorUnit val="86"/>
      </c:valAx>
      <c:valAx>
        <c:axId val="46729309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l/min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9931388"/>
        <c:crosses val="autoZero"/>
        <c:crossBetween val="midCat"/>
        <c:dispUnits/>
        <c:majorUnit val="0.5"/>
      </c:valAx>
      <c:valAx>
        <c:axId val="17910598"/>
        <c:scaling>
          <c:orientation val="minMax"/>
        </c:scaling>
        <c:axPos val="b"/>
        <c:delete val="1"/>
        <c:majorTickMark val="in"/>
        <c:minorTickMark val="none"/>
        <c:tickLblPos val="nextTo"/>
        <c:crossAx val="26977655"/>
        <c:crosses val="max"/>
        <c:crossBetween val="midCat"/>
        <c:dispUnits/>
      </c:valAx>
      <c:valAx>
        <c:axId val="26977655"/>
        <c:scaling>
          <c:orientation val="minMax"/>
          <c:max val="22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crossAx val="17910598"/>
        <c:crosses val="max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325"/>
          <c:y val="0.95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CHLORIDY r.2000-2005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205"/>
          <c:w val="0.9815"/>
          <c:h val="0.89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List1!$S$67</c:f>
              <c:strCache>
                <c:ptCount val="1"/>
                <c:pt idx="0">
                  <c:v>KONŠELOVA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List1!$T$67:$BU$67</c:f>
              <c:numCache/>
            </c:numRef>
          </c:yVal>
          <c:smooth val="1"/>
        </c:ser>
        <c:ser>
          <c:idx val="2"/>
          <c:order val="1"/>
          <c:tx>
            <c:strRef>
              <c:f>List1!$S$68</c:f>
              <c:strCache>
                <c:ptCount val="1"/>
                <c:pt idx="0">
                  <c:v>VEVEŘÍ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List1!$T$68:$BU$68</c:f>
              <c:numCache/>
            </c:numRef>
          </c:yVal>
          <c:smooth val="1"/>
        </c:ser>
        <c:ser>
          <c:idx val="3"/>
          <c:order val="2"/>
          <c:tx>
            <c:strRef>
              <c:f>List1!$S$69</c:f>
              <c:strCache>
                <c:ptCount val="1"/>
                <c:pt idx="0">
                  <c:v>U BUKU SP.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List1!$T$69:$BU$69</c:f>
              <c:numCache/>
            </c:numRef>
          </c:yVal>
          <c:smooth val="1"/>
        </c:ser>
        <c:ser>
          <c:idx val="4"/>
          <c:order val="3"/>
          <c:tx>
            <c:strRef>
              <c:f>List1!$S$70</c:f>
              <c:strCache>
                <c:ptCount val="1"/>
                <c:pt idx="0">
                  <c:v>U BUKU</c:v>
                </c:pt>
              </c:strCache>
            </c:strRef>
          </c:tx>
          <c:spPr>
            <a:ln w="381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List1!$T$70:$BU$70</c:f>
              <c:numCache/>
            </c:numRef>
          </c:yVal>
          <c:smooth val="1"/>
        </c:ser>
        <c:ser>
          <c:idx val="5"/>
          <c:order val="4"/>
          <c:tx>
            <c:strRef>
              <c:f>List1!$S$71</c:f>
              <c:strCache>
                <c:ptCount val="1"/>
                <c:pt idx="0">
                  <c:v>PŘÁTELSTVÍ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List1!$T$71:$BU$71</c:f>
              <c:numCache/>
            </c:numRef>
          </c:yVal>
          <c:smooth val="1"/>
        </c:ser>
        <c:ser>
          <c:idx val="6"/>
          <c:order val="5"/>
          <c:tx>
            <c:strRef>
              <c:f>List1!$S$72</c:f>
              <c:strCache>
                <c:ptCount val="1"/>
                <c:pt idx="0">
                  <c:v>KR.POLE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List1!$T$72:$BU$72</c:f>
              <c:numCache/>
            </c:numRef>
          </c:yVal>
          <c:smooth val="1"/>
        </c:ser>
        <c:axId val="41472304"/>
        <c:axId val="37706417"/>
      </c:scatterChart>
      <c:valAx>
        <c:axId val="41472304"/>
        <c:scaling>
          <c:orientation val="minMax"/>
          <c:max val="38500"/>
          <c:min val="368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706417"/>
        <c:crosses val="autoZero"/>
        <c:crossBetween val="midCat"/>
        <c:dispUnits/>
        <c:majorUnit val="86"/>
      </c:valAx>
      <c:valAx>
        <c:axId val="37706417"/>
        <c:scaling>
          <c:orientation val="minMax"/>
          <c:max val="42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1472304"/>
        <c:crosses val="autoZero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"/>
          <c:y val="0.9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CHLORIDY r.2000-2005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21"/>
          <c:w val="0.9815"/>
          <c:h val="0.919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List1!$S$47</c:f>
              <c:strCache>
                <c:ptCount val="1"/>
                <c:pt idx="0">
                  <c:v>LEL.U LAVEK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List1!$T$47:$BU$47</c:f>
              <c:numCache/>
            </c:numRef>
          </c:yVal>
          <c:smooth val="1"/>
        </c:ser>
        <c:ser>
          <c:idx val="3"/>
          <c:order val="1"/>
          <c:tx>
            <c:strRef>
              <c:f>List1!$S$48</c:f>
              <c:strCache>
                <c:ptCount val="1"/>
                <c:pt idx="0">
                  <c:v>U LEL.U RYBNÍČKA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List1!$T$48:$BU$48</c:f>
              <c:numCache/>
            </c:numRef>
          </c:yVal>
          <c:smooth val="1"/>
        </c:ser>
        <c:ser>
          <c:idx val="4"/>
          <c:order val="2"/>
          <c:tx>
            <c:strRef>
              <c:f>List1!$S$49</c:f>
              <c:strCache>
                <c:ptCount val="1"/>
                <c:pt idx="0">
                  <c:v>B.LOM NA ZEL.ZN.</c:v>
                </c:pt>
              </c:strCache>
            </c:strRef>
          </c:tx>
          <c:spPr>
            <a:ln w="381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List1!$T$49:$BU$49</c:f>
              <c:numCache/>
            </c:numRef>
          </c:yVal>
          <c:smooth val="1"/>
        </c:ser>
        <c:ser>
          <c:idx val="0"/>
          <c:order val="3"/>
          <c:tx>
            <c:strRef>
              <c:f>List1!$S$55</c:f>
              <c:strCache>
                <c:ptCount val="1"/>
                <c:pt idx="0">
                  <c:v>JUN.LOUKA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List1!$T$55:$BU$55</c:f>
              <c:numCache/>
            </c:numRef>
          </c:yVal>
          <c:smooth val="1"/>
        </c:ser>
        <c:ser>
          <c:idx val="8"/>
          <c:order val="4"/>
          <c:tx>
            <c:strRef>
              <c:f>List1!$S$54</c:f>
              <c:strCache>
                <c:ptCount val="1"/>
                <c:pt idx="0">
                  <c:v>SP.SKÁLA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List1!$T$54:$BU$54</c:f>
              <c:numCache/>
            </c:numRef>
          </c:yVal>
          <c:smooth val="1"/>
        </c:ser>
        <c:ser>
          <c:idx val="10"/>
          <c:order val="5"/>
          <c:tx>
            <c:strRef>
              <c:f>List1!$S$56</c:f>
              <c:strCache>
                <c:ptCount val="1"/>
                <c:pt idx="0">
                  <c:v>KUŘIM JANEČKOVA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List1!$T$4:$BU$4</c:f>
              <c:strCache/>
            </c:strRef>
          </c:xVal>
          <c:yVal>
            <c:numRef>
              <c:f>List1!$T$56:$BU$56</c:f>
              <c:numCache/>
            </c:numRef>
          </c:yVal>
          <c:smooth val="1"/>
        </c:ser>
        <c:axId val="3813434"/>
        <c:axId val="34320907"/>
      </c:scatterChart>
      <c:valAx>
        <c:axId val="3813434"/>
        <c:scaling>
          <c:orientation val="minMax"/>
          <c:max val="38500"/>
          <c:min val="368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320907"/>
        <c:crosses val="autoZero"/>
        <c:crossBetween val="midCat"/>
        <c:dispUnits/>
        <c:majorUnit val="86"/>
      </c:valAx>
      <c:valAx>
        <c:axId val="34320907"/>
        <c:scaling>
          <c:orientation val="minMax"/>
          <c:max val="14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81343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93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VODIVOST r.2000-2005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27"/>
          <c:w val="0.975"/>
          <c:h val="0.91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List1!$S$5</c:f>
              <c:strCache>
                <c:ptCount val="1"/>
                <c:pt idx="0">
                  <c:v>LEL.U SILN.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List1!$T$5:$BU$5</c:f>
              <c:numCache>
                <c:ptCount val="54"/>
                <c:pt idx="0">
                  <c:v>598</c:v>
                </c:pt>
                <c:pt idx="1">
                  <c:v>605</c:v>
                </c:pt>
                <c:pt idx="2">
                  <c:v>521</c:v>
                </c:pt>
                <c:pt idx="3">
                  <c:v>438</c:v>
                </c:pt>
                <c:pt idx="4">
                  <c:v>485</c:v>
                </c:pt>
                <c:pt idx="5">
                  <c:v>416</c:v>
                </c:pt>
                <c:pt idx="6">
                  <c:v>424</c:v>
                </c:pt>
                <c:pt idx="7">
                  <c:v>509</c:v>
                </c:pt>
                <c:pt idx="8">
                  <c:v>539</c:v>
                </c:pt>
                <c:pt idx="9">
                  <c:v>565</c:v>
                </c:pt>
                <c:pt idx="10">
                  <c:v>570</c:v>
                </c:pt>
                <c:pt idx="11">
                  <c:v>510</c:v>
                </c:pt>
                <c:pt idx="12">
                  <c:v>600</c:v>
                </c:pt>
                <c:pt idx="13">
                  <c:v>597</c:v>
                </c:pt>
                <c:pt idx="14">
                  <c:v>601</c:v>
                </c:pt>
                <c:pt idx="15">
                  <c:v>463</c:v>
                </c:pt>
                <c:pt idx="16">
                  <c:v>438</c:v>
                </c:pt>
                <c:pt idx="17">
                  <c:v>475</c:v>
                </c:pt>
                <c:pt idx="18">
                  <c:v>396</c:v>
                </c:pt>
                <c:pt idx="19">
                  <c:v>467</c:v>
                </c:pt>
                <c:pt idx="20">
                  <c:v>542</c:v>
                </c:pt>
                <c:pt idx="21">
                  <c:v>515</c:v>
                </c:pt>
                <c:pt idx="22">
                  <c:v>543</c:v>
                </c:pt>
                <c:pt idx="23">
                  <c:v>608</c:v>
                </c:pt>
                <c:pt idx="24">
                  <c:v>591</c:v>
                </c:pt>
                <c:pt idx="25">
                  <c:v>500</c:v>
                </c:pt>
                <c:pt idx="26">
                  <c:v>413</c:v>
                </c:pt>
                <c:pt idx="27">
                  <c:v>462</c:v>
                </c:pt>
                <c:pt idx="28">
                  <c:v>461</c:v>
                </c:pt>
                <c:pt idx="29">
                  <c:v>434</c:v>
                </c:pt>
                <c:pt idx="30">
                  <c:v>491</c:v>
                </c:pt>
                <c:pt idx="31">
                  <c:v>539</c:v>
                </c:pt>
                <c:pt idx="32">
                  <c:v>565</c:v>
                </c:pt>
                <c:pt idx="33">
                  <c:v>568</c:v>
                </c:pt>
                <c:pt idx="34">
                  <c:v>605</c:v>
                </c:pt>
                <c:pt idx="35">
                  <c:v>607</c:v>
                </c:pt>
                <c:pt idx="36">
                  <c:v>602</c:v>
                </c:pt>
                <c:pt idx="37">
                  <c:v>608</c:v>
                </c:pt>
                <c:pt idx="38">
                  <c:v>590</c:v>
                </c:pt>
                <c:pt idx="39">
                  <c:v>463</c:v>
                </c:pt>
                <c:pt idx="40">
                  <c:v>417</c:v>
                </c:pt>
                <c:pt idx="41">
                  <c:v>356</c:v>
                </c:pt>
                <c:pt idx="42">
                  <c:v>399</c:v>
                </c:pt>
                <c:pt idx="43">
                  <c:v>493</c:v>
                </c:pt>
                <c:pt idx="44">
                  <c:v>542</c:v>
                </c:pt>
                <c:pt idx="45">
                  <c:v>558</c:v>
                </c:pt>
                <c:pt idx="46">
                  <c:v>574</c:v>
                </c:pt>
                <c:pt idx="47">
                  <c:v>578</c:v>
                </c:pt>
                <c:pt idx="48">
                  <c:v>591</c:v>
                </c:pt>
                <c:pt idx="49">
                  <c:v>588</c:v>
                </c:pt>
                <c:pt idx="50">
                  <c:v>529</c:v>
                </c:pt>
                <c:pt idx="51">
                  <c:v>430</c:v>
                </c:pt>
                <c:pt idx="52">
                  <c:v>500</c:v>
                </c:pt>
                <c:pt idx="53">
                  <c:v>371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List1!$S$6</c:f>
              <c:strCache>
                <c:ptCount val="1"/>
                <c:pt idx="0">
                  <c:v>B.LOM NA ZEL.ZN.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List1!$T$6:$BU$6</c:f>
              <c:numCache>
                <c:ptCount val="54"/>
                <c:pt idx="0">
                  <c:v>498</c:v>
                </c:pt>
                <c:pt idx="1">
                  <c:v>500</c:v>
                </c:pt>
                <c:pt idx="2">
                  <c:v>465</c:v>
                </c:pt>
                <c:pt idx="3">
                  <c:v>465</c:v>
                </c:pt>
                <c:pt idx="4">
                  <c:v>463</c:v>
                </c:pt>
                <c:pt idx="5">
                  <c:v>450</c:v>
                </c:pt>
                <c:pt idx="6">
                  <c:v>491</c:v>
                </c:pt>
                <c:pt idx="7">
                  <c:v>487</c:v>
                </c:pt>
                <c:pt idx="8">
                  <c:v>474</c:v>
                </c:pt>
                <c:pt idx="9">
                  <c:v>479</c:v>
                </c:pt>
                <c:pt idx="10">
                  <c:v>470</c:v>
                </c:pt>
                <c:pt idx="11">
                  <c:v>455</c:v>
                </c:pt>
                <c:pt idx="12">
                  <c:v>491</c:v>
                </c:pt>
                <c:pt idx="13">
                  <c:v>507</c:v>
                </c:pt>
                <c:pt idx="14">
                  <c:v>471</c:v>
                </c:pt>
                <c:pt idx="15">
                  <c:v>491</c:v>
                </c:pt>
                <c:pt idx="16">
                  <c:v>487</c:v>
                </c:pt>
                <c:pt idx="17">
                  <c:v>498</c:v>
                </c:pt>
                <c:pt idx="18">
                  <c:v>432</c:v>
                </c:pt>
                <c:pt idx="19">
                  <c:v>489</c:v>
                </c:pt>
                <c:pt idx="20">
                  <c:v>485</c:v>
                </c:pt>
                <c:pt idx="21">
                  <c:v>483</c:v>
                </c:pt>
                <c:pt idx="22">
                  <c:v>487</c:v>
                </c:pt>
                <c:pt idx="23">
                  <c:v>490</c:v>
                </c:pt>
                <c:pt idx="24">
                  <c:v>486</c:v>
                </c:pt>
                <c:pt idx="25">
                  <c:v>498</c:v>
                </c:pt>
                <c:pt idx="26">
                  <c:v>476</c:v>
                </c:pt>
                <c:pt idx="27">
                  <c:v>493</c:v>
                </c:pt>
                <c:pt idx="28">
                  <c:v>462</c:v>
                </c:pt>
                <c:pt idx="29">
                  <c:v>473</c:v>
                </c:pt>
                <c:pt idx="30">
                  <c:v>474</c:v>
                </c:pt>
                <c:pt idx="31">
                  <c:v>481</c:v>
                </c:pt>
                <c:pt idx="32">
                  <c:v>430</c:v>
                </c:pt>
                <c:pt idx="33">
                  <c:v>485</c:v>
                </c:pt>
                <c:pt idx="34">
                  <c:v>488</c:v>
                </c:pt>
                <c:pt idx="35">
                  <c:v>503</c:v>
                </c:pt>
                <c:pt idx="36">
                  <c:v>492</c:v>
                </c:pt>
                <c:pt idx="37">
                  <c:v>490</c:v>
                </c:pt>
                <c:pt idx="38">
                  <c:v>487</c:v>
                </c:pt>
                <c:pt idx="39">
                  <c:v>457</c:v>
                </c:pt>
                <c:pt idx="40">
                  <c:v>466</c:v>
                </c:pt>
                <c:pt idx="41">
                  <c:v>440</c:v>
                </c:pt>
                <c:pt idx="42">
                  <c:v>452</c:v>
                </c:pt>
                <c:pt idx="43">
                  <c:v>481</c:v>
                </c:pt>
                <c:pt idx="44">
                  <c:v>483</c:v>
                </c:pt>
                <c:pt idx="45">
                  <c:v>480</c:v>
                </c:pt>
                <c:pt idx="46">
                  <c:v>483</c:v>
                </c:pt>
                <c:pt idx="47">
                  <c:v>478</c:v>
                </c:pt>
                <c:pt idx="48">
                  <c:v>484</c:v>
                </c:pt>
                <c:pt idx="49">
                  <c:v>492</c:v>
                </c:pt>
                <c:pt idx="50">
                  <c:v>454</c:v>
                </c:pt>
                <c:pt idx="51">
                  <c:v>475</c:v>
                </c:pt>
                <c:pt idx="52">
                  <c:v>482</c:v>
                </c:pt>
                <c:pt idx="53">
                  <c:v>476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List1!$S$7</c:f>
              <c:strCache>
                <c:ptCount val="1"/>
                <c:pt idx="0">
                  <c:v>U LEL.U RYBNÍČKA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List1!$T$7:$BU$7</c:f>
              <c:numCache>
                <c:ptCount val="54"/>
                <c:pt idx="0">
                  <c:v>486</c:v>
                </c:pt>
                <c:pt idx="1">
                  <c:v>497</c:v>
                </c:pt>
                <c:pt idx="2">
                  <c:v>497</c:v>
                </c:pt>
                <c:pt idx="3">
                  <c:v>498</c:v>
                </c:pt>
                <c:pt idx="4">
                  <c:v>487</c:v>
                </c:pt>
                <c:pt idx="5">
                  <c:v>499</c:v>
                </c:pt>
                <c:pt idx="6">
                  <c:v>471</c:v>
                </c:pt>
                <c:pt idx="7">
                  <c:v>488</c:v>
                </c:pt>
                <c:pt idx="8">
                  <c:v>468</c:v>
                </c:pt>
                <c:pt idx="9">
                  <c:v>480</c:v>
                </c:pt>
                <c:pt idx="10">
                  <c:v>470</c:v>
                </c:pt>
                <c:pt idx="11">
                  <c:v>465</c:v>
                </c:pt>
                <c:pt idx="12">
                  <c:v>489</c:v>
                </c:pt>
                <c:pt idx="13">
                  <c:v>504</c:v>
                </c:pt>
                <c:pt idx="14">
                  <c:v>508</c:v>
                </c:pt>
                <c:pt idx="15">
                  <c:v>495</c:v>
                </c:pt>
                <c:pt idx="16">
                  <c:v>491</c:v>
                </c:pt>
                <c:pt idx="17">
                  <c:v>494</c:v>
                </c:pt>
                <c:pt idx="18">
                  <c:v>482</c:v>
                </c:pt>
                <c:pt idx="19">
                  <c:v>482</c:v>
                </c:pt>
                <c:pt idx="20">
                  <c:v>484</c:v>
                </c:pt>
                <c:pt idx="21">
                  <c:v>482</c:v>
                </c:pt>
                <c:pt idx="22">
                  <c:v>479</c:v>
                </c:pt>
                <c:pt idx="23">
                  <c:v>490</c:v>
                </c:pt>
                <c:pt idx="24">
                  <c:v>484</c:v>
                </c:pt>
                <c:pt idx="25">
                  <c:v>502</c:v>
                </c:pt>
                <c:pt idx="26">
                  <c:v>476</c:v>
                </c:pt>
                <c:pt idx="27">
                  <c:v>480</c:v>
                </c:pt>
                <c:pt idx="28">
                  <c:v>489</c:v>
                </c:pt>
                <c:pt idx="29">
                  <c:v>479</c:v>
                </c:pt>
                <c:pt idx="30">
                  <c:v>471</c:v>
                </c:pt>
                <c:pt idx="31">
                  <c:v>481</c:v>
                </c:pt>
                <c:pt idx="32">
                  <c:v>483</c:v>
                </c:pt>
                <c:pt idx="33">
                  <c:v>485</c:v>
                </c:pt>
                <c:pt idx="34">
                  <c:v>495</c:v>
                </c:pt>
                <c:pt idx="35">
                  <c:v>500</c:v>
                </c:pt>
                <c:pt idx="36">
                  <c:v>491</c:v>
                </c:pt>
                <c:pt idx="37">
                  <c:v>498</c:v>
                </c:pt>
                <c:pt idx="38">
                  <c:v>493</c:v>
                </c:pt>
                <c:pt idx="39">
                  <c:v>499</c:v>
                </c:pt>
                <c:pt idx="40">
                  <c:v>476</c:v>
                </c:pt>
                <c:pt idx="41">
                  <c:v>524</c:v>
                </c:pt>
                <c:pt idx="42">
                  <c:v>473</c:v>
                </c:pt>
                <c:pt idx="43">
                  <c:v>484</c:v>
                </c:pt>
                <c:pt idx="44">
                  <c:v>489</c:v>
                </c:pt>
                <c:pt idx="45">
                  <c:v>480</c:v>
                </c:pt>
                <c:pt idx="46">
                  <c:v>484</c:v>
                </c:pt>
                <c:pt idx="47">
                  <c:v>498</c:v>
                </c:pt>
                <c:pt idx="48">
                  <c:v>513</c:v>
                </c:pt>
                <c:pt idx="49">
                  <c:v>605</c:v>
                </c:pt>
                <c:pt idx="50">
                  <c:v>605</c:v>
                </c:pt>
                <c:pt idx="51">
                  <c:v>578</c:v>
                </c:pt>
                <c:pt idx="52">
                  <c:v>513</c:v>
                </c:pt>
                <c:pt idx="53">
                  <c:v>524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List1!$S$8</c:f>
              <c:strCache>
                <c:ptCount val="1"/>
                <c:pt idx="0">
                  <c:v>SP.SKÁLA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List1!$T$8:$BU$8</c:f>
              <c:numCache>
                <c:ptCount val="54"/>
                <c:pt idx="0">
                  <c:v>539</c:v>
                </c:pt>
                <c:pt idx="1">
                  <c:v>533</c:v>
                </c:pt>
                <c:pt idx="2">
                  <c:v>528</c:v>
                </c:pt>
                <c:pt idx="3">
                  <c:v>538</c:v>
                </c:pt>
                <c:pt idx="4">
                  <c:v>540</c:v>
                </c:pt>
                <c:pt idx="5">
                  <c:v>538</c:v>
                </c:pt>
                <c:pt idx="6">
                  <c:v>534</c:v>
                </c:pt>
                <c:pt idx="7">
                  <c:v>542</c:v>
                </c:pt>
                <c:pt idx="8">
                  <c:v>519</c:v>
                </c:pt>
                <c:pt idx="9">
                  <c:v>531</c:v>
                </c:pt>
                <c:pt idx="10">
                  <c:v>515</c:v>
                </c:pt>
                <c:pt idx="11">
                  <c:v>510</c:v>
                </c:pt>
                <c:pt idx="12">
                  <c:v>547</c:v>
                </c:pt>
                <c:pt idx="13">
                  <c:v>555</c:v>
                </c:pt>
                <c:pt idx="14">
                  <c:v>519</c:v>
                </c:pt>
                <c:pt idx="15">
                  <c:v>543</c:v>
                </c:pt>
                <c:pt idx="16">
                  <c:v>538</c:v>
                </c:pt>
                <c:pt idx="17">
                  <c:v>542</c:v>
                </c:pt>
                <c:pt idx="18">
                  <c:v>532</c:v>
                </c:pt>
                <c:pt idx="19">
                  <c:v>535</c:v>
                </c:pt>
                <c:pt idx="20">
                  <c:v>530</c:v>
                </c:pt>
                <c:pt idx="21">
                  <c:v>540</c:v>
                </c:pt>
                <c:pt idx="22">
                  <c:v>528</c:v>
                </c:pt>
                <c:pt idx="23">
                  <c:v>536</c:v>
                </c:pt>
                <c:pt idx="24">
                  <c:v>531</c:v>
                </c:pt>
                <c:pt idx="25">
                  <c:v>546</c:v>
                </c:pt>
                <c:pt idx="26">
                  <c:v>536</c:v>
                </c:pt>
                <c:pt idx="27">
                  <c:v>541</c:v>
                </c:pt>
                <c:pt idx="28">
                  <c:v>558</c:v>
                </c:pt>
                <c:pt idx="29">
                  <c:v>542</c:v>
                </c:pt>
                <c:pt idx="30">
                  <c:v>528</c:v>
                </c:pt>
                <c:pt idx="31">
                  <c:v>532</c:v>
                </c:pt>
                <c:pt idx="32">
                  <c:v>534</c:v>
                </c:pt>
                <c:pt idx="33">
                  <c:v>534</c:v>
                </c:pt>
                <c:pt idx="34">
                  <c:v>538</c:v>
                </c:pt>
                <c:pt idx="35">
                  <c:v>541</c:v>
                </c:pt>
                <c:pt idx="36">
                  <c:v>539</c:v>
                </c:pt>
                <c:pt idx="37">
                  <c:v>539</c:v>
                </c:pt>
                <c:pt idx="38">
                  <c:v>540</c:v>
                </c:pt>
                <c:pt idx="39">
                  <c:v>537</c:v>
                </c:pt>
                <c:pt idx="40">
                  <c:v>542</c:v>
                </c:pt>
                <c:pt idx="41">
                  <c:v>565</c:v>
                </c:pt>
                <c:pt idx="42">
                  <c:v>534</c:v>
                </c:pt>
                <c:pt idx="43">
                  <c:v>536</c:v>
                </c:pt>
                <c:pt idx="44">
                  <c:v>533</c:v>
                </c:pt>
                <c:pt idx="45">
                  <c:v>523</c:v>
                </c:pt>
                <c:pt idx="46">
                  <c:v>532</c:v>
                </c:pt>
                <c:pt idx="47">
                  <c:v>528</c:v>
                </c:pt>
                <c:pt idx="48">
                  <c:v>535</c:v>
                </c:pt>
                <c:pt idx="49">
                  <c:v>544</c:v>
                </c:pt>
                <c:pt idx="50">
                  <c:v>545</c:v>
                </c:pt>
                <c:pt idx="51">
                  <c:v>538</c:v>
                </c:pt>
                <c:pt idx="52">
                  <c:v>547</c:v>
                </c:pt>
                <c:pt idx="53">
                  <c:v>552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List1!$S$10</c:f>
              <c:strCache>
                <c:ptCount val="1"/>
                <c:pt idx="0">
                  <c:v>KUŘIM JANEČKOVA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List1!$T$10:$BU$10</c:f>
              <c:numCache>
                <c:ptCount val="54"/>
                <c:pt idx="0">
                  <c:v>689</c:v>
                </c:pt>
                <c:pt idx="1">
                  <c:v>675</c:v>
                </c:pt>
                <c:pt idx="2">
                  <c:v>667</c:v>
                </c:pt>
                <c:pt idx="3">
                  <c:v>655</c:v>
                </c:pt>
                <c:pt idx="4">
                  <c:v>655</c:v>
                </c:pt>
                <c:pt idx="5">
                  <c:v>706</c:v>
                </c:pt>
                <c:pt idx="6">
                  <c:v>696</c:v>
                </c:pt>
                <c:pt idx="7">
                  <c:v>669</c:v>
                </c:pt>
                <c:pt idx="8">
                  <c:v>666</c:v>
                </c:pt>
                <c:pt idx="9">
                  <c:v>672</c:v>
                </c:pt>
                <c:pt idx="10">
                  <c:v>650</c:v>
                </c:pt>
                <c:pt idx="11">
                  <c:v>677</c:v>
                </c:pt>
                <c:pt idx="12">
                  <c:v>671</c:v>
                </c:pt>
                <c:pt idx="13">
                  <c:v>675</c:v>
                </c:pt>
                <c:pt idx="14">
                  <c:v>649</c:v>
                </c:pt>
                <c:pt idx="15">
                  <c:v>676</c:v>
                </c:pt>
                <c:pt idx="16">
                  <c:v>675</c:v>
                </c:pt>
                <c:pt idx="17">
                  <c:v>680</c:v>
                </c:pt>
                <c:pt idx="18">
                  <c:v>707</c:v>
                </c:pt>
                <c:pt idx="19">
                  <c:v>673</c:v>
                </c:pt>
                <c:pt idx="20">
                  <c:v>661</c:v>
                </c:pt>
                <c:pt idx="21">
                  <c:v>676</c:v>
                </c:pt>
                <c:pt idx="22">
                  <c:v>671</c:v>
                </c:pt>
                <c:pt idx="23">
                  <c:v>681</c:v>
                </c:pt>
                <c:pt idx="24">
                  <c:v>684</c:v>
                </c:pt>
                <c:pt idx="25">
                  <c:v>701</c:v>
                </c:pt>
                <c:pt idx="26">
                  <c:v>755</c:v>
                </c:pt>
                <c:pt idx="27">
                  <c:v>725</c:v>
                </c:pt>
                <c:pt idx="28">
                  <c:v>717</c:v>
                </c:pt>
                <c:pt idx="29">
                  <c:v>736</c:v>
                </c:pt>
                <c:pt idx="30">
                  <c:v>687</c:v>
                </c:pt>
                <c:pt idx="31">
                  <c:v>712</c:v>
                </c:pt>
                <c:pt idx="32">
                  <c:v>688</c:v>
                </c:pt>
                <c:pt idx="33">
                  <c:v>678</c:v>
                </c:pt>
                <c:pt idx="34">
                  <c:v>685</c:v>
                </c:pt>
                <c:pt idx="35">
                  <c:v>687</c:v>
                </c:pt>
                <c:pt idx="36">
                  <c:v>696</c:v>
                </c:pt>
                <c:pt idx="37">
                  <c:v>692</c:v>
                </c:pt>
                <c:pt idx="38">
                  <c:v>690</c:v>
                </c:pt>
                <c:pt idx="39">
                  <c:v>715</c:v>
                </c:pt>
                <c:pt idx="40">
                  <c:v>692</c:v>
                </c:pt>
                <c:pt idx="41">
                  <c:v>838</c:v>
                </c:pt>
                <c:pt idx="42">
                  <c:v>765</c:v>
                </c:pt>
                <c:pt idx="43">
                  <c:v>737</c:v>
                </c:pt>
                <c:pt idx="44">
                  <c:v>705</c:v>
                </c:pt>
                <c:pt idx="45">
                  <c:v>695</c:v>
                </c:pt>
                <c:pt idx="46">
                  <c:v>681</c:v>
                </c:pt>
                <c:pt idx="47">
                  <c:v>688</c:v>
                </c:pt>
                <c:pt idx="48">
                  <c:v>692</c:v>
                </c:pt>
                <c:pt idx="49">
                  <c:v>710</c:v>
                </c:pt>
                <c:pt idx="50">
                  <c:v>712</c:v>
                </c:pt>
                <c:pt idx="51">
                  <c:v>722</c:v>
                </c:pt>
                <c:pt idx="52">
                  <c:v>711</c:v>
                </c:pt>
                <c:pt idx="53">
                  <c:v>831</c:v>
                </c:pt>
              </c:numCache>
            </c:numRef>
          </c:yVal>
          <c:smooth val="1"/>
        </c:ser>
        <c:axId val="40452708"/>
        <c:axId val="28530053"/>
      </c:scatterChart>
      <c:valAx>
        <c:axId val="40452708"/>
        <c:scaling>
          <c:orientation val="minMax"/>
          <c:max val="38500"/>
          <c:min val="368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530053"/>
        <c:crosses val="autoZero"/>
        <c:crossBetween val="midCat"/>
        <c:dispUnits/>
        <c:majorUnit val="86"/>
      </c:valAx>
      <c:valAx>
        <c:axId val="28530053"/>
        <c:scaling>
          <c:orientation val="minMax"/>
          <c:max val="850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uS/cm2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52708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"/>
          <c:y val="0.94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TVRDOST VODY r.2000-2005</a:t>
            </a:r>
          </a:p>
        </c:rich>
      </c:tx>
      <c:layout>
        <c:manualLayout>
          <c:xMode val="factor"/>
          <c:yMode val="factor"/>
          <c:x val="0.0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405"/>
          <c:w val="0.977"/>
          <c:h val="0.885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List1!$S$13</c:f>
              <c:strCache>
                <c:ptCount val="1"/>
                <c:pt idx="0">
                  <c:v>PTAČÍ SVATYNĚ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List1!$T$13:$BU$13</c:f>
              <c:numCache>
                <c:ptCount val="54"/>
                <c:pt idx="0">
                  <c:v>5.7</c:v>
                </c:pt>
                <c:pt idx="1">
                  <c:v>5.8</c:v>
                </c:pt>
                <c:pt idx="2">
                  <c:v>5.9</c:v>
                </c:pt>
                <c:pt idx="3">
                  <c:v>5.4</c:v>
                </c:pt>
                <c:pt idx="4">
                  <c:v>5.9</c:v>
                </c:pt>
                <c:pt idx="5">
                  <c:v>5</c:v>
                </c:pt>
                <c:pt idx="6">
                  <c:v>5.2</c:v>
                </c:pt>
                <c:pt idx="7">
                  <c:v>5.4</c:v>
                </c:pt>
                <c:pt idx="8">
                  <c:v>5.3</c:v>
                </c:pt>
                <c:pt idx="9">
                  <c:v>5.3</c:v>
                </c:pt>
                <c:pt idx="10">
                  <c:v>5.5</c:v>
                </c:pt>
                <c:pt idx="11">
                  <c:v>5.6</c:v>
                </c:pt>
                <c:pt idx="12">
                  <c:v>5.5</c:v>
                </c:pt>
                <c:pt idx="13">
                  <c:v>5.4</c:v>
                </c:pt>
                <c:pt idx="14">
                  <c:v>5.2</c:v>
                </c:pt>
                <c:pt idx="15">
                  <c:v>5.1</c:v>
                </c:pt>
                <c:pt idx="16">
                  <c:v>5.1</c:v>
                </c:pt>
                <c:pt idx="17">
                  <c:v>5.5</c:v>
                </c:pt>
                <c:pt idx="18">
                  <c:v>5.5</c:v>
                </c:pt>
                <c:pt idx="19">
                  <c:v>5.4</c:v>
                </c:pt>
                <c:pt idx="20">
                  <c:v>5.9</c:v>
                </c:pt>
                <c:pt idx="21">
                  <c:v>5.6</c:v>
                </c:pt>
                <c:pt idx="22">
                  <c:v>6</c:v>
                </c:pt>
                <c:pt idx="23">
                  <c:v>6.1</c:v>
                </c:pt>
                <c:pt idx="24">
                  <c:v>6</c:v>
                </c:pt>
                <c:pt idx="25">
                  <c:v>6.2</c:v>
                </c:pt>
                <c:pt idx="26">
                  <c:v>6</c:v>
                </c:pt>
                <c:pt idx="27">
                  <c:v>6.1</c:v>
                </c:pt>
                <c:pt idx="28">
                  <c:v>6.4</c:v>
                </c:pt>
                <c:pt idx="29">
                  <c:v>6</c:v>
                </c:pt>
                <c:pt idx="30">
                  <c:v>6</c:v>
                </c:pt>
                <c:pt idx="31">
                  <c:v>5.9</c:v>
                </c:pt>
                <c:pt idx="32">
                  <c:v>6.1</c:v>
                </c:pt>
                <c:pt idx="33">
                  <c:v>5.5</c:v>
                </c:pt>
                <c:pt idx="34">
                  <c:v>6.3</c:v>
                </c:pt>
                <c:pt idx="35">
                  <c:v>6.4</c:v>
                </c:pt>
                <c:pt idx="36">
                  <c:v>6.4</c:v>
                </c:pt>
                <c:pt idx="37">
                  <c:v>6.1</c:v>
                </c:pt>
                <c:pt idx="38">
                  <c:v>6.2</c:v>
                </c:pt>
                <c:pt idx="39">
                  <c:v>6.4</c:v>
                </c:pt>
                <c:pt idx="40">
                  <c:v>6.4</c:v>
                </c:pt>
                <c:pt idx="41">
                  <c:v>6.1</c:v>
                </c:pt>
                <c:pt idx="42">
                  <c:v>6</c:v>
                </c:pt>
                <c:pt idx="43">
                  <c:v>6</c:v>
                </c:pt>
                <c:pt idx="44">
                  <c:v>6.2</c:v>
                </c:pt>
                <c:pt idx="45">
                  <c:v>6</c:v>
                </c:pt>
                <c:pt idx="46">
                  <c:v>6.1</c:v>
                </c:pt>
                <c:pt idx="47">
                  <c:v>6.2</c:v>
                </c:pt>
                <c:pt idx="48">
                  <c:v>6.4</c:v>
                </c:pt>
                <c:pt idx="49">
                  <c:v>6.6</c:v>
                </c:pt>
                <c:pt idx="50">
                  <c:v>6.4</c:v>
                </c:pt>
                <c:pt idx="51">
                  <c:v>6.4</c:v>
                </c:pt>
                <c:pt idx="52">
                  <c:v>6.4</c:v>
                </c:pt>
                <c:pt idx="53">
                  <c:v>6.1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List1!$S$14</c:f>
              <c:strCache>
                <c:ptCount val="1"/>
                <c:pt idx="0">
                  <c:v>U TŘÍ KŘÍŽŮ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List1!$T$14:$BU$14</c:f>
              <c:numCache>
                <c:ptCount val="54"/>
                <c:pt idx="0">
                  <c:v>8</c:v>
                </c:pt>
                <c:pt idx="1">
                  <c:v>6.8</c:v>
                </c:pt>
                <c:pt idx="2">
                  <c:v>7.2</c:v>
                </c:pt>
                <c:pt idx="3">
                  <c:v>7.3</c:v>
                </c:pt>
                <c:pt idx="4">
                  <c:v>7</c:v>
                </c:pt>
                <c:pt idx="5">
                  <c:v>6.8</c:v>
                </c:pt>
                <c:pt idx="6">
                  <c:v>6.6</c:v>
                </c:pt>
                <c:pt idx="7">
                  <c:v>7.3</c:v>
                </c:pt>
                <c:pt idx="8">
                  <c:v>7.1</c:v>
                </c:pt>
                <c:pt idx="9">
                  <c:v>7</c:v>
                </c:pt>
                <c:pt idx="10">
                  <c:v>7</c:v>
                </c:pt>
                <c:pt idx="11">
                  <c:v>6.8</c:v>
                </c:pt>
                <c:pt idx="12">
                  <c:v>7.2</c:v>
                </c:pt>
                <c:pt idx="13">
                  <c:v>7</c:v>
                </c:pt>
                <c:pt idx="14">
                  <c:v>7.1</c:v>
                </c:pt>
                <c:pt idx="15">
                  <c:v>7</c:v>
                </c:pt>
                <c:pt idx="16">
                  <c:v>7.2</c:v>
                </c:pt>
                <c:pt idx="17">
                  <c:v>7.4</c:v>
                </c:pt>
                <c:pt idx="18">
                  <c:v>7.3</c:v>
                </c:pt>
                <c:pt idx="19">
                  <c:v>6.8</c:v>
                </c:pt>
                <c:pt idx="20">
                  <c:v>7.3</c:v>
                </c:pt>
                <c:pt idx="21">
                  <c:v>7.2</c:v>
                </c:pt>
                <c:pt idx="22">
                  <c:v>7.6</c:v>
                </c:pt>
                <c:pt idx="23">
                  <c:v>7.8</c:v>
                </c:pt>
                <c:pt idx="24">
                  <c:v>7.5</c:v>
                </c:pt>
                <c:pt idx="25">
                  <c:v>7.6</c:v>
                </c:pt>
                <c:pt idx="26">
                  <c:v>7.1</c:v>
                </c:pt>
                <c:pt idx="27">
                  <c:v>7.9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7.5</c:v>
                </c:pt>
                <c:pt idx="32">
                  <c:v>7.7</c:v>
                </c:pt>
                <c:pt idx="33">
                  <c:v>7.5</c:v>
                </c:pt>
                <c:pt idx="34">
                  <c:v>7.8</c:v>
                </c:pt>
                <c:pt idx="35">
                  <c:v>7.9</c:v>
                </c:pt>
                <c:pt idx="36">
                  <c:v>7.8</c:v>
                </c:pt>
                <c:pt idx="37">
                  <c:v>7.6</c:v>
                </c:pt>
                <c:pt idx="38">
                  <c:v>8</c:v>
                </c:pt>
                <c:pt idx="39">
                  <c:v>7.9</c:v>
                </c:pt>
                <c:pt idx="40">
                  <c:v>7.9</c:v>
                </c:pt>
                <c:pt idx="41">
                  <c:v>6.5</c:v>
                </c:pt>
                <c:pt idx="42">
                  <c:v>7.2</c:v>
                </c:pt>
                <c:pt idx="43">
                  <c:v>7.7</c:v>
                </c:pt>
                <c:pt idx="44">
                  <c:v>7.6</c:v>
                </c:pt>
                <c:pt idx="45">
                  <c:v>7.6</c:v>
                </c:pt>
                <c:pt idx="46">
                  <c:v>7.6</c:v>
                </c:pt>
                <c:pt idx="47">
                  <c:v>7.5</c:v>
                </c:pt>
                <c:pt idx="48">
                  <c:v>7.6</c:v>
                </c:pt>
                <c:pt idx="49">
                  <c:v>8</c:v>
                </c:pt>
                <c:pt idx="50">
                  <c:v>8</c:v>
                </c:pt>
                <c:pt idx="51">
                  <c:v>8.4</c:v>
                </c:pt>
                <c:pt idx="52">
                  <c:v>8.1</c:v>
                </c:pt>
                <c:pt idx="53">
                  <c:v>7.2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List1!$S$15</c:f>
              <c:strCache>
                <c:ptCount val="1"/>
                <c:pt idx="0">
                  <c:v>KUŘIM JANEČKOVA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List1!$T$15:$BU$15</c:f>
              <c:numCache>
                <c:ptCount val="54"/>
                <c:pt idx="0">
                  <c:v>7.1</c:v>
                </c:pt>
                <c:pt idx="1">
                  <c:v>6.6</c:v>
                </c:pt>
                <c:pt idx="2">
                  <c:v>6.6</c:v>
                </c:pt>
                <c:pt idx="3">
                  <c:v>6.1</c:v>
                </c:pt>
                <c:pt idx="4">
                  <c:v>6.1</c:v>
                </c:pt>
                <c:pt idx="5">
                  <c:v>7.2</c:v>
                </c:pt>
                <c:pt idx="6">
                  <c:v>7</c:v>
                </c:pt>
                <c:pt idx="7">
                  <c:v>6.6</c:v>
                </c:pt>
                <c:pt idx="8">
                  <c:v>6.6</c:v>
                </c:pt>
                <c:pt idx="9">
                  <c:v>6.4</c:v>
                </c:pt>
                <c:pt idx="10">
                  <c:v>6.7</c:v>
                </c:pt>
                <c:pt idx="11">
                  <c:v>6.8</c:v>
                </c:pt>
                <c:pt idx="12">
                  <c:v>7.1</c:v>
                </c:pt>
                <c:pt idx="13">
                  <c:v>6.8</c:v>
                </c:pt>
                <c:pt idx="14">
                  <c:v>6.7</c:v>
                </c:pt>
                <c:pt idx="15">
                  <c:v>6.7</c:v>
                </c:pt>
                <c:pt idx="16">
                  <c:v>6.8</c:v>
                </c:pt>
                <c:pt idx="17">
                  <c:v>6.8</c:v>
                </c:pt>
                <c:pt idx="18">
                  <c:v>7</c:v>
                </c:pt>
                <c:pt idx="19">
                  <c:v>6.8</c:v>
                </c:pt>
                <c:pt idx="20">
                  <c:v>7.1</c:v>
                </c:pt>
                <c:pt idx="21">
                  <c:v>7.1</c:v>
                </c:pt>
                <c:pt idx="22">
                  <c:v>7.2</c:v>
                </c:pt>
                <c:pt idx="23">
                  <c:v>7.4</c:v>
                </c:pt>
                <c:pt idx="24">
                  <c:v>7.4</c:v>
                </c:pt>
                <c:pt idx="25">
                  <c:v>7.7</c:v>
                </c:pt>
                <c:pt idx="26">
                  <c:v>8.4</c:v>
                </c:pt>
                <c:pt idx="27">
                  <c:v>8</c:v>
                </c:pt>
                <c:pt idx="28">
                  <c:v>8.4</c:v>
                </c:pt>
                <c:pt idx="29">
                  <c:v>8.4</c:v>
                </c:pt>
                <c:pt idx="30">
                  <c:v>8</c:v>
                </c:pt>
                <c:pt idx="31">
                  <c:v>7.6</c:v>
                </c:pt>
                <c:pt idx="32">
                  <c:v>7.4</c:v>
                </c:pt>
                <c:pt idx="33">
                  <c:v>7.2</c:v>
                </c:pt>
                <c:pt idx="34">
                  <c:v>7.6</c:v>
                </c:pt>
                <c:pt idx="35">
                  <c:v>7.5</c:v>
                </c:pt>
                <c:pt idx="36">
                  <c:v>7.5</c:v>
                </c:pt>
                <c:pt idx="37">
                  <c:v>7.6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9.5</c:v>
                </c:pt>
                <c:pt idx="42">
                  <c:v>8.6</c:v>
                </c:pt>
                <c:pt idx="43">
                  <c:v>8</c:v>
                </c:pt>
                <c:pt idx="44">
                  <c:v>7.9</c:v>
                </c:pt>
                <c:pt idx="45">
                  <c:v>8</c:v>
                </c:pt>
                <c:pt idx="46">
                  <c:v>7.6</c:v>
                </c:pt>
                <c:pt idx="47">
                  <c:v>7.4</c:v>
                </c:pt>
                <c:pt idx="48">
                  <c:v>7.6</c:v>
                </c:pt>
                <c:pt idx="49">
                  <c:v>7.9</c:v>
                </c:pt>
                <c:pt idx="50">
                  <c:v>8.1</c:v>
                </c:pt>
                <c:pt idx="51">
                  <c:v>8.4</c:v>
                </c:pt>
                <c:pt idx="52">
                  <c:v>8.4</c:v>
                </c:pt>
                <c:pt idx="53">
                  <c:v>9.7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List1!$S$16</c:f>
              <c:strCache>
                <c:ptCount val="1"/>
                <c:pt idx="0">
                  <c:v>SP.SKÁLA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List1!$T$16:$BU$16</c:f>
              <c:numCache>
                <c:ptCount val="54"/>
                <c:pt idx="0">
                  <c:v>5.2</c:v>
                </c:pt>
                <c:pt idx="1">
                  <c:v>5.1</c:v>
                </c:pt>
                <c:pt idx="2">
                  <c:v>5.1</c:v>
                </c:pt>
                <c:pt idx="3">
                  <c:v>5.5</c:v>
                </c:pt>
                <c:pt idx="4">
                  <c:v>5.2</c:v>
                </c:pt>
                <c:pt idx="5">
                  <c:v>5</c:v>
                </c:pt>
                <c:pt idx="6">
                  <c:v>5.4</c:v>
                </c:pt>
                <c:pt idx="7">
                  <c:v>5.2</c:v>
                </c:pt>
                <c:pt idx="8">
                  <c:v>5.2</c:v>
                </c:pt>
                <c:pt idx="9">
                  <c:v>5.2</c:v>
                </c:pt>
                <c:pt idx="10">
                  <c:v>5.1</c:v>
                </c:pt>
                <c:pt idx="11">
                  <c:v>5.2</c:v>
                </c:pt>
                <c:pt idx="12">
                  <c:v>5.2</c:v>
                </c:pt>
                <c:pt idx="13">
                  <c:v>5.3</c:v>
                </c:pt>
                <c:pt idx="14">
                  <c:v>5</c:v>
                </c:pt>
                <c:pt idx="15">
                  <c:v>5</c:v>
                </c:pt>
                <c:pt idx="16">
                  <c:v>5.2</c:v>
                </c:pt>
                <c:pt idx="17">
                  <c:v>5.3</c:v>
                </c:pt>
                <c:pt idx="18">
                  <c:v>5.3</c:v>
                </c:pt>
                <c:pt idx="19">
                  <c:v>5.2</c:v>
                </c:pt>
                <c:pt idx="20">
                  <c:v>5.5</c:v>
                </c:pt>
                <c:pt idx="21">
                  <c:v>5.5</c:v>
                </c:pt>
                <c:pt idx="22">
                  <c:v>5.5</c:v>
                </c:pt>
                <c:pt idx="23">
                  <c:v>5.6</c:v>
                </c:pt>
                <c:pt idx="24">
                  <c:v>5.6</c:v>
                </c:pt>
                <c:pt idx="25">
                  <c:v>5.6</c:v>
                </c:pt>
                <c:pt idx="26">
                  <c:v>5.6</c:v>
                </c:pt>
                <c:pt idx="27">
                  <c:v>5.9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5.5</c:v>
                </c:pt>
                <c:pt idx="32">
                  <c:v>5.6</c:v>
                </c:pt>
                <c:pt idx="33">
                  <c:v>5.9</c:v>
                </c:pt>
                <c:pt idx="34">
                  <c:v>5.8</c:v>
                </c:pt>
                <c:pt idx="35">
                  <c:v>5.6</c:v>
                </c:pt>
                <c:pt idx="36">
                  <c:v>5.7</c:v>
                </c:pt>
                <c:pt idx="37">
                  <c:v>5.5</c:v>
                </c:pt>
                <c:pt idx="38">
                  <c:v>5.8</c:v>
                </c:pt>
                <c:pt idx="39">
                  <c:v>6</c:v>
                </c:pt>
                <c:pt idx="40">
                  <c:v>6.1</c:v>
                </c:pt>
                <c:pt idx="41">
                  <c:v>6.1</c:v>
                </c:pt>
                <c:pt idx="42">
                  <c:v>6</c:v>
                </c:pt>
                <c:pt idx="43">
                  <c:v>5.7</c:v>
                </c:pt>
                <c:pt idx="44">
                  <c:v>5.9</c:v>
                </c:pt>
                <c:pt idx="45">
                  <c:v>5.8</c:v>
                </c:pt>
                <c:pt idx="46">
                  <c:v>5.6</c:v>
                </c:pt>
                <c:pt idx="47">
                  <c:v>5.6</c:v>
                </c:pt>
                <c:pt idx="48">
                  <c:v>5.9</c:v>
                </c:pt>
                <c:pt idx="49">
                  <c:v>6</c:v>
                </c:pt>
                <c:pt idx="50">
                  <c:v>6.1</c:v>
                </c:pt>
                <c:pt idx="51">
                  <c:v>6.2</c:v>
                </c:pt>
                <c:pt idx="52">
                  <c:v>6.1</c:v>
                </c:pt>
                <c:pt idx="53">
                  <c:v>6.5</c:v>
                </c:pt>
              </c:numCache>
            </c:numRef>
          </c:yVal>
          <c:smooth val="1"/>
        </c:ser>
        <c:axId val="55443886"/>
        <c:axId val="29232927"/>
      </c:scatterChart>
      <c:scatterChart>
        <c:scatterStyle val="lineMarker"/>
        <c:varyColors val="0"/>
        <c:ser>
          <c:idx val="6"/>
          <c:order val="4"/>
          <c:tx>
            <c:strRef>
              <c:f>List1!$S$17</c:f>
              <c:strCache>
                <c:ptCount val="1"/>
                <c:pt idx="0">
                  <c:v>U BUKU SP.-&gt;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00808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List1!$T$17:$BU$17</c:f>
              <c:numCache>
                <c:ptCount val="54"/>
                <c:pt idx="0">
                  <c:v>9.5</c:v>
                </c:pt>
                <c:pt idx="1">
                  <c:v>9.5</c:v>
                </c:pt>
                <c:pt idx="2">
                  <c:v>10.1</c:v>
                </c:pt>
                <c:pt idx="3">
                  <c:v>9.6</c:v>
                </c:pt>
                <c:pt idx="4">
                  <c:v>9.6</c:v>
                </c:pt>
                <c:pt idx="5">
                  <c:v>9.5</c:v>
                </c:pt>
                <c:pt idx="6">
                  <c:v>8.6</c:v>
                </c:pt>
                <c:pt idx="7">
                  <c:v>9.6</c:v>
                </c:pt>
                <c:pt idx="8">
                  <c:v>9.6</c:v>
                </c:pt>
                <c:pt idx="9">
                  <c:v>9.4</c:v>
                </c:pt>
                <c:pt idx="10">
                  <c:v>9.6</c:v>
                </c:pt>
                <c:pt idx="11">
                  <c:v>9.6</c:v>
                </c:pt>
                <c:pt idx="12">
                  <c:v>9.9</c:v>
                </c:pt>
                <c:pt idx="13">
                  <c:v>10</c:v>
                </c:pt>
                <c:pt idx="14">
                  <c:v>10</c:v>
                </c:pt>
                <c:pt idx="15">
                  <c:v>9.6</c:v>
                </c:pt>
                <c:pt idx="16">
                  <c:v>9.6</c:v>
                </c:pt>
                <c:pt idx="17">
                  <c:v>10</c:v>
                </c:pt>
                <c:pt idx="18">
                  <c:v>9.9</c:v>
                </c:pt>
                <c:pt idx="19">
                  <c:v>9.6</c:v>
                </c:pt>
                <c:pt idx="20">
                  <c:v>10.3</c:v>
                </c:pt>
                <c:pt idx="21">
                  <c:v>10.2</c:v>
                </c:pt>
                <c:pt idx="22">
                  <c:v>10.6</c:v>
                </c:pt>
                <c:pt idx="23">
                  <c:v>11</c:v>
                </c:pt>
                <c:pt idx="24">
                  <c:v>10.6</c:v>
                </c:pt>
                <c:pt idx="25">
                  <c:v>10.8</c:v>
                </c:pt>
                <c:pt idx="26">
                  <c:v>11</c:v>
                </c:pt>
                <c:pt idx="27">
                  <c:v>11</c:v>
                </c:pt>
                <c:pt idx="28">
                  <c:v>11.2</c:v>
                </c:pt>
                <c:pt idx="29">
                  <c:v>11.2</c:v>
                </c:pt>
                <c:pt idx="30">
                  <c:v>11.2</c:v>
                </c:pt>
                <c:pt idx="31">
                  <c:v>11.2</c:v>
                </c:pt>
                <c:pt idx="32">
                  <c:v>11.1</c:v>
                </c:pt>
                <c:pt idx="33">
                  <c:v>11.2</c:v>
                </c:pt>
                <c:pt idx="34">
                  <c:v>11.2</c:v>
                </c:pt>
                <c:pt idx="35">
                  <c:v>11.5</c:v>
                </c:pt>
                <c:pt idx="36">
                  <c:v>11</c:v>
                </c:pt>
                <c:pt idx="37">
                  <c:v>11</c:v>
                </c:pt>
                <c:pt idx="38">
                  <c:v>11.1</c:v>
                </c:pt>
                <c:pt idx="39">
                  <c:v>11.4</c:v>
                </c:pt>
                <c:pt idx="40">
                  <c:v>11.3</c:v>
                </c:pt>
                <c:pt idx="41">
                  <c:v>10.9</c:v>
                </c:pt>
                <c:pt idx="42">
                  <c:v>11</c:v>
                </c:pt>
                <c:pt idx="43">
                  <c:v>10.8</c:v>
                </c:pt>
                <c:pt idx="44">
                  <c:v>10.8</c:v>
                </c:pt>
                <c:pt idx="45">
                  <c:v>10.8</c:v>
                </c:pt>
                <c:pt idx="46">
                  <c:v>11.1</c:v>
                </c:pt>
                <c:pt idx="47">
                  <c:v>11.2</c:v>
                </c:pt>
                <c:pt idx="48">
                  <c:v>12</c:v>
                </c:pt>
                <c:pt idx="49">
                  <c:v>12.5</c:v>
                </c:pt>
                <c:pt idx="50">
                  <c:v>12.2</c:v>
                </c:pt>
                <c:pt idx="51">
                  <c:v>12.4</c:v>
                </c:pt>
                <c:pt idx="52">
                  <c:v>12.7</c:v>
                </c:pt>
                <c:pt idx="53">
                  <c:v>12.9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List1!$S$18</c:f>
              <c:strCache>
                <c:ptCount val="1"/>
                <c:pt idx="0">
                  <c:v>U BUKU -&gt;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List1!$T$18:$BU$18</c:f>
              <c:numCache>
                <c:ptCount val="54"/>
                <c:pt idx="0">
                  <c:v>10.8</c:v>
                </c:pt>
                <c:pt idx="1">
                  <c:v>11.1</c:v>
                </c:pt>
                <c:pt idx="2">
                  <c:v>10.4</c:v>
                </c:pt>
                <c:pt idx="3">
                  <c:v>10.4</c:v>
                </c:pt>
                <c:pt idx="4">
                  <c:v>10.5</c:v>
                </c:pt>
                <c:pt idx="5">
                  <c:v>9.9</c:v>
                </c:pt>
                <c:pt idx="6">
                  <c:v>9.5</c:v>
                </c:pt>
                <c:pt idx="7">
                  <c:v>10.6</c:v>
                </c:pt>
                <c:pt idx="8">
                  <c:v>10.3</c:v>
                </c:pt>
                <c:pt idx="9">
                  <c:v>10</c:v>
                </c:pt>
                <c:pt idx="10">
                  <c:v>10.3</c:v>
                </c:pt>
                <c:pt idx="11">
                  <c:v>10.1</c:v>
                </c:pt>
                <c:pt idx="12">
                  <c:v>9.4</c:v>
                </c:pt>
                <c:pt idx="13">
                  <c:v>10.8</c:v>
                </c:pt>
                <c:pt idx="14">
                  <c:v>10.6</c:v>
                </c:pt>
                <c:pt idx="15">
                  <c:v>10.3</c:v>
                </c:pt>
                <c:pt idx="16">
                  <c:v>10.5</c:v>
                </c:pt>
                <c:pt idx="17">
                  <c:v>11</c:v>
                </c:pt>
                <c:pt idx="18">
                  <c:v>10.5</c:v>
                </c:pt>
                <c:pt idx="19">
                  <c:v>10.9</c:v>
                </c:pt>
                <c:pt idx="20">
                  <c:v>12</c:v>
                </c:pt>
                <c:pt idx="21">
                  <c:v>11.5</c:v>
                </c:pt>
                <c:pt idx="22">
                  <c:v>12</c:v>
                </c:pt>
                <c:pt idx="23">
                  <c:v>12.4</c:v>
                </c:pt>
                <c:pt idx="24">
                  <c:v>12.2</c:v>
                </c:pt>
                <c:pt idx="25">
                  <c:v>11.8</c:v>
                </c:pt>
                <c:pt idx="26">
                  <c:v>11.8</c:v>
                </c:pt>
                <c:pt idx="27">
                  <c:v>12.8</c:v>
                </c:pt>
                <c:pt idx="28">
                  <c:v>13</c:v>
                </c:pt>
                <c:pt idx="29">
                  <c:v>12.4</c:v>
                </c:pt>
                <c:pt idx="30">
                  <c:v>12.8</c:v>
                </c:pt>
                <c:pt idx="31">
                  <c:v>11.9</c:v>
                </c:pt>
                <c:pt idx="32">
                  <c:v>13</c:v>
                </c:pt>
                <c:pt idx="33">
                  <c:v>12.9</c:v>
                </c:pt>
                <c:pt idx="34">
                  <c:v>13.2</c:v>
                </c:pt>
                <c:pt idx="35">
                  <c:v>12.3</c:v>
                </c:pt>
                <c:pt idx="36">
                  <c:v>12.2</c:v>
                </c:pt>
                <c:pt idx="37">
                  <c:v>13.5</c:v>
                </c:pt>
                <c:pt idx="38">
                  <c:v>12.8</c:v>
                </c:pt>
                <c:pt idx="39">
                  <c:v>14.1</c:v>
                </c:pt>
                <c:pt idx="40">
                  <c:v>13.8</c:v>
                </c:pt>
                <c:pt idx="41">
                  <c:v>12.2</c:v>
                </c:pt>
                <c:pt idx="42">
                  <c:v>13.6</c:v>
                </c:pt>
                <c:pt idx="43">
                  <c:v>13.6</c:v>
                </c:pt>
                <c:pt idx="44">
                  <c:v>13.1</c:v>
                </c:pt>
                <c:pt idx="45">
                  <c:v>13.2</c:v>
                </c:pt>
                <c:pt idx="46">
                  <c:v>13.4</c:v>
                </c:pt>
                <c:pt idx="47">
                  <c:v>13.6</c:v>
                </c:pt>
                <c:pt idx="48">
                  <c:v>13.6</c:v>
                </c:pt>
                <c:pt idx="49">
                  <c:v>14</c:v>
                </c:pt>
                <c:pt idx="50">
                  <c:v>13</c:v>
                </c:pt>
                <c:pt idx="51">
                  <c:v>13.6</c:v>
                </c:pt>
                <c:pt idx="52">
                  <c:v>14</c:v>
                </c:pt>
                <c:pt idx="53">
                  <c:v>13.2</c:v>
                </c:pt>
              </c:numCache>
            </c:numRef>
          </c:yVal>
          <c:smooth val="1"/>
        </c:ser>
        <c:ser>
          <c:idx val="0"/>
          <c:order val="6"/>
          <c:tx>
            <c:strRef>
              <c:f>List1!$S$19</c:f>
              <c:strCache>
                <c:ptCount val="1"/>
                <c:pt idx="0">
                  <c:v>KONŠELOVA -&gt;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List1!$T$4:$BU$4</c:f>
              <c:strCache>
                <c:ptCount val="54"/>
                <c:pt idx="0">
                  <c:v>36845</c:v>
                </c:pt>
                <c:pt idx="1">
                  <c:v>36875</c:v>
                </c:pt>
                <c:pt idx="2">
                  <c:v>36906</c:v>
                </c:pt>
                <c:pt idx="3">
                  <c:v>36936</c:v>
                </c:pt>
                <c:pt idx="4">
                  <c:v>36965</c:v>
                </c:pt>
                <c:pt idx="5">
                  <c:v>36996</c:v>
                </c:pt>
                <c:pt idx="6">
                  <c:v>37026</c:v>
                </c:pt>
                <c:pt idx="7">
                  <c:v>37057</c:v>
                </c:pt>
                <c:pt idx="8">
                  <c:v>37087</c:v>
                </c:pt>
                <c:pt idx="9">
                  <c:v>37118</c:v>
                </c:pt>
                <c:pt idx="10">
                  <c:v>37149</c:v>
                </c:pt>
                <c:pt idx="11">
                  <c:v>37179</c:v>
                </c:pt>
                <c:pt idx="12">
                  <c:v>37210</c:v>
                </c:pt>
                <c:pt idx="13">
                  <c:v>37240</c:v>
                </c:pt>
                <c:pt idx="14">
                  <c:v>37271</c:v>
                </c:pt>
                <c:pt idx="15">
                  <c:v>37301</c:v>
                </c:pt>
                <c:pt idx="16">
                  <c:v>37330</c:v>
                </c:pt>
                <c:pt idx="17">
                  <c:v>37361</c:v>
                </c:pt>
                <c:pt idx="18">
                  <c:v>37391</c:v>
                </c:pt>
                <c:pt idx="19">
                  <c:v>37422</c:v>
                </c:pt>
                <c:pt idx="20">
                  <c:v>37452</c:v>
                </c:pt>
                <c:pt idx="21">
                  <c:v>37483</c:v>
                </c:pt>
                <c:pt idx="22">
                  <c:v>37514</c:v>
                </c:pt>
                <c:pt idx="23">
                  <c:v>37544</c:v>
                </c:pt>
                <c:pt idx="24">
                  <c:v>37575</c:v>
                </c:pt>
                <c:pt idx="25">
                  <c:v>37605</c:v>
                </c:pt>
                <c:pt idx="26">
                  <c:v>37636</c:v>
                </c:pt>
                <c:pt idx="27">
                  <c:v>37666</c:v>
                </c:pt>
                <c:pt idx="28">
                  <c:v>37695</c:v>
                </c:pt>
                <c:pt idx="29">
                  <c:v>37726</c:v>
                </c:pt>
                <c:pt idx="30">
                  <c:v>37756</c:v>
                </c:pt>
                <c:pt idx="31">
                  <c:v>37787</c:v>
                </c:pt>
                <c:pt idx="32">
                  <c:v>37817</c:v>
                </c:pt>
                <c:pt idx="33">
                  <c:v>37848</c:v>
                </c:pt>
                <c:pt idx="34">
                  <c:v>37879</c:v>
                </c:pt>
                <c:pt idx="35">
                  <c:v>37909</c:v>
                </c:pt>
                <c:pt idx="36">
                  <c:v>37940</c:v>
                </c:pt>
                <c:pt idx="37">
                  <c:v>37970</c:v>
                </c:pt>
                <c:pt idx="38">
                  <c:v>38001</c:v>
                </c:pt>
                <c:pt idx="39">
                  <c:v>38032</c:v>
                </c:pt>
                <c:pt idx="40">
                  <c:v>38061</c:v>
                </c:pt>
                <c:pt idx="41">
                  <c:v>38092</c:v>
                </c:pt>
                <c:pt idx="42">
                  <c:v>38122</c:v>
                </c:pt>
                <c:pt idx="43">
                  <c:v>38153</c:v>
                </c:pt>
                <c:pt idx="44">
                  <c:v>38183</c:v>
                </c:pt>
                <c:pt idx="45">
                  <c:v>38214</c:v>
                </c:pt>
                <c:pt idx="46">
                  <c:v>38245</c:v>
                </c:pt>
                <c:pt idx="47">
                  <c:v>38275</c:v>
                </c:pt>
                <c:pt idx="48">
                  <c:v>38306</c:v>
                </c:pt>
                <c:pt idx="49">
                  <c:v>38336</c:v>
                </c:pt>
                <c:pt idx="50">
                  <c:v>38367</c:v>
                </c:pt>
                <c:pt idx="51">
                  <c:v>38397</c:v>
                </c:pt>
                <c:pt idx="52">
                  <c:v>38426</c:v>
                </c:pt>
                <c:pt idx="53">
                  <c:v>38457</c:v>
                </c:pt>
              </c:strCache>
            </c:strRef>
          </c:xVal>
          <c:yVal>
            <c:numRef>
              <c:f>List1!$T$19:$BU$19</c:f>
              <c:numCache>
                <c:ptCount val="54"/>
                <c:pt idx="0">
                  <c:v>9.9</c:v>
                </c:pt>
                <c:pt idx="1">
                  <c:v>10.1</c:v>
                </c:pt>
                <c:pt idx="2">
                  <c:v>10.2</c:v>
                </c:pt>
                <c:pt idx="3">
                  <c:v>10.3</c:v>
                </c:pt>
                <c:pt idx="4">
                  <c:v>10</c:v>
                </c:pt>
                <c:pt idx="5">
                  <c:v>9.7</c:v>
                </c:pt>
                <c:pt idx="6">
                  <c:v>10</c:v>
                </c:pt>
                <c:pt idx="7">
                  <c:v>10.2</c:v>
                </c:pt>
                <c:pt idx="8">
                  <c:v>9.9</c:v>
                </c:pt>
                <c:pt idx="9">
                  <c:v>9.5</c:v>
                </c:pt>
                <c:pt idx="10">
                  <c:v>9.6</c:v>
                </c:pt>
                <c:pt idx="11">
                  <c:v>9.6</c:v>
                </c:pt>
                <c:pt idx="12">
                  <c:v>9.9</c:v>
                </c:pt>
                <c:pt idx="13">
                  <c:v>9.9</c:v>
                </c:pt>
                <c:pt idx="14">
                  <c:v>10</c:v>
                </c:pt>
                <c:pt idx="15">
                  <c:v>10.2</c:v>
                </c:pt>
                <c:pt idx="16">
                  <c:v>10.3</c:v>
                </c:pt>
                <c:pt idx="17">
                  <c:v>10.9</c:v>
                </c:pt>
                <c:pt idx="18">
                  <c:v>10.6</c:v>
                </c:pt>
                <c:pt idx="19">
                  <c:v>10.4</c:v>
                </c:pt>
                <c:pt idx="20">
                  <c:v>11.1</c:v>
                </c:pt>
                <c:pt idx="21">
                  <c:v>11</c:v>
                </c:pt>
                <c:pt idx="22">
                  <c:v>11</c:v>
                </c:pt>
                <c:pt idx="23">
                  <c:v>11.5</c:v>
                </c:pt>
                <c:pt idx="24">
                  <c:v>10.8</c:v>
                </c:pt>
                <c:pt idx="25">
                  <c:v>11.8</c:v>
                </c:pt>
                <c:pt idx="26">
                  <c:v>11.6</c:v>
                </c:pt>
                <c:pt idx="27">
                  <c:v>11.6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11.9</c:v>
                </c:pt>
                <c:pt idx="32">
                  <c:v>12</c:v>
                </c:pt>
                <c:pt idx="33">
                  <c:v>11.9</c:v>
                </c:pt>
                <c:pt idx="34">
                  <c:v>10.8</c:v>
                </c:pt>
                <c:pt idx="35">
                  <c:v>11.6</c:v>
                </c:pt>
                <c:pt idx="36">
                  <c:v>11.6</c:v>
                </c:pt>
                <c:pt idx="37">
                  <c:v>11.5</c:v>
                </c:pt>
                <c:pt idx="38">
                  <c:v>11.9</c:v>
                </c:pt>
                <c:pt idx="39">
                  <c:v>12.4</c:v>
                </c:pt>
                <c:pt idx="40">
                  <c:v>12.1</c:v>
                </c:pt>
                <c:pt idx="41">
                  <c:v>11.6</c:v>
                </c:pt>
                <c:pt idx="42">
                  <c:v>12</c:v>
                </c:pt>
                <c:pt idx="43">
                  <c:v>11.6</c:v>
                </c:pt>
                <c:pt idx="44">
                  <c:v>10.5</c:v>
                </c:pt>
                <c:pt idx="45">
                  <c:v>10.4</c:v>
                </c:pt>
                <c:pt idx="46">
                  <c:v>12</c:v>
                </c:pt>
                <c:pt idx="47">
                  <c:v>11.1</c:v>
                </c:pt>
                <c:pt idx="48">
                  <c:v>12</c:v>
                </c:pt>
                <c:pt idx="49">
                  <c:v>11.9</c:v>
                </c:pt>
                <c:pt idx="50">
                  <c:v>13</c:v>
                </c:pt>
                <c:pt idx="51">
                  <c:v>13.1</c:v>
                </c:pt>
                <c:pt idx="52">
                  <c:v>13.4</c:v>
                </c:pt>
                <c:pt idx="53">
                  <c:v>13.4</c:v>
                </c:pt>
              </c:numCache>
            </c:numRef>
          </c:yVal>
          <c:smooth val="1"/>
        </c:ser>
        <c:axId val="61769752"/>
        <c:axId val="19056857"/>
      </c:scatterChart>
      <c:valAx>
        <c:axId val="55443886"/>
        <c:scaling>
          <c:orientation val="minMax"/>
          <c:max val="38500"/>
          <c:min val="3685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232927"/>
        <c:crosses val="autoZero"/>
        <c:crossBetween val="midCat"/>
        <c:dispUnits/>
        <c:majorUnit val="86"/>
      </c:valAx>
      <c:valAx>
        <c:axId val="29232927"/>
        <c:scaling>
          <c:orientation val="minMax"/>
          <c:max val="1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mval/l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5443886"/>
        <c:crosses val="autoZero"/>
        <c:crossBetween val="midCat"/>
        <c:dispUnits/>
        <c:majorUnit val="1"/>
      </c:valAx>
      <c:valAx>
        <c:axId val="61769752"/>
        <c:scaling>
          <c:orientation val="minMax"/>
        </c:scaling>
        <c:axPos val="b"/>
        <c:delete val="1"/>
        <c:majorTickMark val="in"/>
        <c:minorTickMark val="none"/>
        <c:tickLblPos val="nextTo"/>
        <c:crossAx val="19056857"/>
        <c:crosses val="max"/>
        <c:crossBetween val="midCat"/>
        <c:dispUnits/>
      </c:valAx>
      <c:valAx>
        <c:axId val="19056857"/>
        <c:scaling>
          <c:orientation val="minMax"/>
          <c:max val="15"/>
          <c:min val="9"/>
        </c:scaling>
        <c:axPos val="l"/>
        <c:delete val="0"/>
        <c:numFmt formatCode="General" sourceLinked="0"/>
        <c:majorTickMark val="in"/>
        <c:minorTickMark val="none"/>
        <c:tickLblPos val="nextTo"/>
        <c:crossAx val="61769752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875"/>
          <c:y val="0.93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IVANOVICE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1"/>
          <c:h val="0.8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List1!$BX$4</c:f>
              <c:strCache>
                <c:ptCount val="1"/>
                <c:pt idx="0">
                  <c:v>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List1!$BW$5:$BW$174</c:f>
              <c:strCache>
                <c:ptCount val="170"/>
                <c:pt idx="0">
                  <c:v>36503</c:v>
                </c:pt>
                <c:pt idx="1">
                  <c:v>36521</c:v>
                </c:pt>
                <c:pt idx="2">
                  <c:v>36540</c:v>
                </c:pt>
                <c:pt idx="3">
                  <c:v>36554</c:v>
                </c:pt>
                <c:pt idx="4">
                  <c:v>36564</c:v>
                </c:pt>
                <c:pt idx="5">
                  <c:v>36583</c:v>
                </c:pt>
                <c:pt idx="6">
                  <c:v>36596</c:v>
                </c:pt>
                <c:pt idx="7">
                  <c:v>36610</c:v>
                </c:pt>
                <c:pt idx="8">
                  <c:v>36626</c:v>
                </c:pt>
                <c:pt idx="9">
                  <c:v>36641</c:v>
                </c:pt>
                <c:pt idx="10">
                  <c:v>36651</c:v>
                </c:pt>
                <c:pt idx="11">
                  <c:v>36662</c:v>
                </c:pt>
                <c:pt idx="12">
                  <c:v>36675</c:v>
                </c:pt>
                <c:pt idx="13">
                  <c:v>36689</c:v>
                </c:pt>
                <c:pt idx="14">
                  <c:v>36701</c:v>
                </c:pt>
                <c:pt idx="15">
                  <c:v>36717</c:v>
                </c:pt>
                <c:pt idx="16">
                  <c:v>36728</c:v>
                </c:pt>
                <c:pt idx="17">
                  <c:v>36753</c:v>
                </c:pt>
                <c:pt idx="18">
                  <c:v>36770</c:v>
                </c:pt>
                <c:pt idx="19">
                  <c:v>36782</c:v>
                </c:pt>
                <c:pt idx="20">
                  <c:v>36795</c:v>
                </c:pt>
                <c:pt idx="21">
                  <c:v>36810</c:v>
                </c:pt>
                <c:pt idx="22">
                  <c:v>36822</c:v>
                </c:pt>
                <c:pt idx="23">
                  <c:v>36834</c:v>
                </c:pt>
                <c:pt idx="24">
                  <c:v>36846</c:v>
                </c:pt>
                <c:pt idx="25">
                  <c:v>36859</c:v>
                </c:pt>
                <c:pt idx="26">
                  <c:v>36869</c:v>
                </c:pt>
                <c:pt idx="27">
                  <c:v>36884</c:v>
                </c:pt>
                <c:pt idx="28">
                  <c:v>36897</c:v>
                </c:pt>
                <c:pt idx="29">
                  <c:v>36905</c:v>
                </c:pt>
                <c:pt idx="30">
                  <c:v>36919</c:v>
                </c:pt>
                <c:pt idx="31">
                  <c:v>36928</c:v>
                </c:pt>
                <c:pt idx="32">
                  <c:v>36946</c:v>
                </c:pt>
                <c:pt idx="33">
                  <c:v>36961</c:v>
                </c:pt>
                <c:pt idx="34">
                  <c:v>36971</c:v>
                </c:pt>
                <c:pt idx="35">
                  <c:v>36978</c:v>
                </c:pt>
                <c:pt idx="36">
                  <c:v>36989</c:v>
                </c:pt>
                <c:pt idx="37">
                  <c:v>37000</c:v>
                </c:pt>
                <c:pt idx="38">
                  <c:v>37006</c:v>
                </c:pt>
                <c:pt idx="39">
                  <c:v>37015</c:v>
                </c:pt>
                <c:pt idx="40">
                  <c:v>37027</c:v>
                </c:pt>
                <c:pt idx="41">
                  <c:v>37039</c:v>
                </c:pt>
                <c:pt idx="42">
                  <c:v>37054</c:v>
                </c:pt>
                <c:pt idx="43">
                  <c:v>37066</c:v>
                </c:pt>
                <c:pt idx="44">
                  <c:v>37082</c:v>
                </c:pt>
                <c:pt idx="45">
                  <c:v>37095</c:v>
                </c:pt>
                <c:pt idx="46">
                  <c:v>37111</c:v>
                </c:pt>
                <c:pt idx="47">
                  <c:v>37143</c:v>
                </c:pt>
                <c:pt idx="48">
                  <c:v>37149</c:v>
                </c:pt>
                <c:pt idx="49">
                  <c:v>37157</c:v>
                </c:pt>
                <c:pt idx="50">
                  <c:v>37165</c:v>
                </c:pt>
                <c:pt idx="51">
                  <c:v>37176</c:v>
                </c:pt>
                <c:pt idx="52">
                  <c:v>37187</c:v>
                </c:pt>
                <c:pt idx="53">
                  <c:v>37198</c:v>
                </c:pt>
                <c:pt idx="54">
                  <c:v>37209</c:v>
                </c:pt>
                <c:pt idx="55">
                  <c:v>37225</c:v>
                </c:pt>
                <c:pt idx="56">
                  <c:v>37234</c:v>
                </c:pt>
                <c:pt idx="57">
                  <c:v>37249</c:v>
                </c:pt>
                <c:pt idx="58">
                  <c:v>37261</c:v>
                </c:pt>
                <c:pt idx="59">
                  <c:v>37270</c:v>
                </c:pt>
                <c:pt idx="60">
                  <c:v>37283</c:v>
                </c:pt>
                <c:pt idx="61">
                  <c:v>37295</c:v>
                </c:pt>
                <c:pt idx="62">
                  <c:v>37308</c:v>
                </c:pt>
                <c:pt idx="63">
                  <c:v>37325</c:v>
                </c:pt>
                <c:pt idx="64">
                  <c:v>37336</c:v>
                </c:pt>
                <c:pt idx="65">
                  <c:v>37341</c:v>
                </c:pt>
                <c:pt idx="66">
                  <c:v>37351</c:v>
                </c:pt>
                <c:pt idx="67">
                  <c:v>37364</c:v>
                </c:pt>
                <c:pt idx="68">
                  <c:v>37371</c:v>
                </c:pt>
                <c:pt idx="69">
                  <c:v>37381</c:v>
                </c:pt>
                <c:pt idx="70">
                  <c:v>37388</c:v>
                </c:pt>
                <c:pt idx="71">
                  <c:v>37401</c:v>
                </c:pt>
                <c:pt idx="72">
                  <c:v>37415</c:v>
                </c:pt>
                <c:pt idx="73">
                  <c:v>37427</c:v>
                </c:pt>
                <c:pt idx="74">
                  <c:v>37435</c:v>
                </c:pt>
                <c:pt idx="75">
                  <c:v>37449</c:v>
                </c:pt>
                <c:pt idx="76">
                  <c:v>37460</c:v>
                </c:pt>
                <c:pt idx="77">
                  <c:v>37475</c:v>
                </c:pt>
                <c:pt idx="78">
                  <c:v>37487</c:v>
                </c:pt>
                <c:pt idx="79">
                  <c:v>37497</c:v>
                </c:pt>
                <c:pt idx="80">
                  <c:v>37508</c:v>
                </c:pt>
                <c:pt idx="81">
                  <c:v>37515</c:v>
                </c:pt>
                <c:pt idx="82">
                  <c:v>37521</c:v>
                </c:pt>
                <c:pt idx="83">
                  <c:v>37535</c:v>
                </c:pt>
                <c:pt idx="84">
                  <c:v>37541</c:v>
                </c:pt>
                <c:pt idx="85">
                  <c:v>37553</c:v>
                </c:pt>
                <c:pt idx="86">
                  <c:v>37563</c:v>
                </c:pt>
                <c:pt idx="87">
                  <c:v>37573</c:v>
                </c:pt>
                <c:pt idx="88">
                  <c:v>37581</c:v>
                </c:pt>
                <c:pt idx="89">
                  <c:v>37587</c:v>
                </c:pt>
                <c:pt idx="90">
                  <c:v>37598</c:v>
                </c:pt>
                <c:pt idx="91">
                  <c:v>37605</c:v>
                </c:pt>
                <c:pt idx="92">
                  <c:v>37614</c:v>
                </c:pt>
                <c:pt idx="93">
                  <c:v>37625</c:v>
                </c:pt>
                <c:pt idx="94">
                  <c:v>37633</c:v>
                </c:pt>
                <c:pt idx="95">
                  <c:v>37646</c:v>
                </c:pt>
                <c:pt idx="96">
                  <c:v>37658</c:v>
                </c:pt>
                <c:pt idx="97">
                  <c:v>37668</c:v>
                </c:pt>
                <c:pt idx="98">
                  <c:v>37674</c:v>
                </c:pt>
                <c:pt idx="99">
                  <c:v>37682</c:v>
                </c:pt>
                <c:pt idx="100">
                  <c:v>37695</c:v>
                </c:pt>
                <c:pt idx="101">
                  <c:v>37707</c:v>
                </c:pt>
                <c:pt idx="102">
                  <c:v>37716</c:v>
                </c:pt>
                <c:pt idx="103">
                  <c:v>37728</c:v>
                </c:pt>
                <c:pt idx="104">
                  <c:v>37740</c:v>
                </c:pt>
                <c:pt idx="105">
                  <c:v>37754</c:v>
                </c:pt>
                <c:pt idx="106">
                  <c:v>37761</c:v>
                </c:pt>
                <c:pt idx="107">
                  <c:v>37770</c:v>
                </c:pt>
                <c:pt idx="108">
                  <c:v>37778</c:v>
                </c:pt>
                <c:pt idx="109">
                  <c:v>37791</c:v>
                </c:pt>
                <c:pt idx="110">
                  <c:v>37805</c:v>
                </c:pt>
                <c:pt idx="111">
                  <c:v>37819</c:v>
                </c:pt>
                <c:pt idx="112">
                  <c:v>37834</c:v>
                </c:pt>
                <c:pt idx="113">
                  <c:v>37868</c:v>
                </c:pt>
                <c:pt idx="114">
                  <c:v>37882</c:v>
                </c:pt>
                <c:pt idx="115">
                  <c:v>37889</c:v>
                </c:pt>
                <c:pt idx="116">
                  <c:v>37895</c:v>
                </c:pt>
                <c:pt idx="117">
                  <c:v>37912</c:v>
                </c:pt>
                <c:pt idx="118">
                  <c:v>37924</c:v>
                </c:pt>
                <c:pt idx="119">
                  <c:v>37933</c:v>
                </c:pt>
                <c:pt idx="120">
                  <c:v>37941</c:v>
                </c:pt>
                <c:pt idx="121">
                  <c:v>37948</c:v>
                </c:pt>
                <c:pt idx="122">
                  <c:v>37962</c:v>
                </c:pt>
                <c:pt idx="123">
                  <c:v>37969</c:v>
                </c:pt>
                <c:pt idx="124">
                  <c:v>37975</c:v>
                </c:pt>
                <c:pt idx="125">
                  <c:v>37984</c:v>
                </c:pt>
                <c:pt idx="126">
                  <c:v>37993</c:v>
                </c:pt>
                <c:pt idx="127">
                  <c:v>38003</c:v>
                </c:pt>
                <c:pt idx="128">
                  <c:v>38011</c:v>
                </c:pt>
                <c:pt idx="129">
                  <c:v>38025</c:v>
                </c:pt>
                <c:pt idx="130">
                  <c:v>38035</c:v>
                </c:pt>
                <c:pt idx="131">
                  <c:v>38039</c:v>
                </c:pt>
                <c:pt idx="132">
                  <c:v>38050</c:v>
                </c:pt>
                <c:pt idx="133">
                  <c:v>38059</c:v>
                </c:pt>
                <c:pt idx="134">
                  <c:v>38066</c:v>
                </c:pt>
                <c:pt idx="135">
                  <c:v>38080</c:v>
                </c:pt>
                <c:pt idx="136">
                  <c:v>38092</c:v>
                </c:pt>
                <c:pt idx="137">
                  <c:v>38102</c:v>
                </c:pt>
                <c:pt idx="138">
                  <c:v>38113</c:v>
                </c:pt>
                <c:pt idx="139">
                  <c:v>38125</c:v>
                </c:pt>
                <c:pt idx="140">
                  <c:v>38130</c:v>
                </c:pt>
                <c:pt idx="141">
                  <c:v>38140</c:v>
                </c:pt>
                <c:pt idx="142">
                  <c:v>38169</c:v>
                </c:pt>
                <c:pt idx="143">
                  <c:v>38181</c:v>
                </c:pt>
                <c:pt idx="144">
                  <c:v>38203</c:v>
                </c:pt>
                <c:pt idx="145">
                  <c:v>38220</c:v>
                </c:pt>
                <c:pt idx="146">
                  <c:v>38230</c:v>
                </c:pt>
                <c:pt idx="147">
                  <c:v>38235</c:v>
                </c:pt>
                <c:pt idx="148">
                  <c:v>38246</c:v>
                </c:pt>
                <c:pt idx="149">
                  <c:v>38254</c:v>
                </c:pt>
                <c:pt idx="150">
                  <c:v>38256</c:v>
                </c:pt>
                <c:pt idx="151">
                  <c:v>38267</c:v>
                </c:pt>
                <c:pt idx="152">
                  <c:v>38274</c:v>
                </c:pt>
                <c:pt idx="153">
                  <c:v>38280</c:v>
                </c:pt>
                <c:pt idx="154">
                  <c:v>38286</c:v>
                </c:pt>
                <c:pt idx="155">
                  <c:v>38298</c:v>
                </c:pt>
                <c:pt idx="156">
                  <c:v>38312</c:v>
                </c:pt>
                <c:pt idx="157">
                  <c:v>38324</c:v>
                </c:pt>
                <c:pt idx="158">
                  <c:v>38333</c:v>
                </c:pt>
                <c:pt idx="159">
                  <c:v>38345</c:v>
                </c:pt>
                <c:pt idx="160">
                  <c:v>38357</c:v>
                </c:pt>
                <c:pt idx="161">
                  <c:v>38374</c:v>
                </c:pt>
                <c:pt idx="162">
                  <c:v>38385</c:v>
                </c:pt>
                <c:pt idx="163">
                  <c:v>38396</c:v>
                </c:pt>
                <c:pt idx="164">
                  <c:v>38407</c:v>
                </c:pt>
                <c:pt idx="165">
                  <c:v>38414</c:v>
                </c:pt>
                <c:pt idx="166">
                  <c:v>38429</c:v>
                </c:pt>
                <c:pt idx="167">
                  <c:v>38436</c:v>
                </c:pt>
                <c:pt idx="168">
                  <c:v>38445</c:v>
                </c:pt>
                <c:pt idx="169">
                  <c:v>38456</c:v>
                </c:pt>
              </c:strCache>
            </c:strRef>
          </c:xVal>
          <c:yVal>
            <c:numRef>
              <c:f>List1!$BX$5:$BX$174</c:f>
              <c:numCache>
                <c:ptCount val="170"/>
                <c:pt idx="0">
                  <c:v>8</c:v>
                </c:pt>
                <c:pt idx="1">
                  <c:v>6.9</c:v>
                </c:pt>
                <c:pt idx="2">
                  <c:v>6.7</c:v>
                </c:pt>
                <c:pt idx="3">
                  <c:v>6.1</c:v>
                </c:pt>
                <c:pt idx="4">
                  <c:v>6</c:v>
                </c:pt>
                <c:pt idx="5">
                  <c:v>5.8</c:v>
                </c:pt>
                <c:pt idx="6">
                  <c:v>6</c:v>
                </c:pt>
                <c:pt idx="7">
                  <c:v>6.1</c:v>
                </c:pt>
                <c:pt idx="8">
                  <c:v>6.2</c:v>
                </c:pt>
                <c:pt idx="9">
                  <c:v>7</c:v>
                </c:pt>
                <c:pt idx="10">
                  <c:v>7.3</c:v>
                </c:pt>
                <c:pt idx="11">
                  <c:v>7.5</c:v>
                </c:pt>
                <c:pt idx="12">
                  <c:v>8.1</c:v>
                </c:pt>
                <c:pt idx="13">
                  <c:v>8.6</c:v>
                </c:pt>
                <c:pt idx="14">
                  <c:v>9</c:v>
                </c:pt>
                <c:pt idx="15">
                  <c:v>9.2</c:v>
                </c:pt>
                <c:pt idx="16">
                  <c:v>9.5</c:v>
                </c:pt>
                <c:pt idx="17">
                  <c:v>10.1</c:v>
                </c:pt>
                <c:pt idx="18">
                  <c:v>10.2</c:v>
                </c:pt>
                <c:pt idx="19">
                  <c:v>10</c:v>
                </c:pt>
                <c:pt idx="20">
                  <c:v>9.8</c:v>
                </c:pt>
                <c:pt idx="21">
                  <c:v>9.8</c:v>
                </c:pt>
                <c:pt idx="22">
                  <c:v>10.5</c:v>
                </c:pt>
                <c:pt idx="23">
                  <c:v>9.7</c:v>
                </c:pt>
                <c:pt idx="24">
                  <c:v>9.5</c:v>
                </c:pt>
                <c:pt idx="25">
                  <c:v>9.1</c:v>
                </c:pt>
                <c:pt idx="26">
                  <c:v>8.9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6.1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5.8</c:v>
                </c:pt>
                <c:pt idx="36">
                  <c:v>6.5</c:v>
                </c:pt>
                <c:pt idx="37">
                  <c:v>6.2</c:v>
                </c:pt>
                <c:pt idx="38">
                  <c:v>6.5</c:v>
                </c:pt>
                <c:pt idx="39">
                  <c:v>7.1</c:v>
                </c:pt>
                <c:pt idx="40">
                  <c:v>7.75</c:v>
                </c:pt>
                <c:pt idx="41">
                  <c:v>8</c:v>
                </c:pt>
                <c:pt idx="42">
                  <c:v>8.5</c:v>
                </c:pt>
                <c:pt idx="43">
                  <c:v>8.6</c:v>
                </c:pt>
                <c:pt idx="44">
                  <c:v>9</c:v>
                </c:pt>
                <c:pt idx="45">
                  <c:v>9.7</c:v>
                </c:pt>
                <c:pt idx="46">
                  <c:v>10</c:v>
                </c:pt>
                <c:pt idx="47">
                  <c:v>10.5</c:v>
                </c:pt>
                <c:pt idx="48">
                  <c:v>10.3</c:v>
                </c:pt>
                <c:pt idx="49">
                  <c:v>10.1</c:v>
                </c:pt>
                <c:pt idx="50">
                  <c:v>10.2</c:v>
                </c:pt>
                <c:pt idx="51">
                  <c:v>10.4</c:v>
                </c:pt>
                <c:pt idx="52">
                  <c:v>10.1</c:v>
                </c:pt>
                <c:pt idx="53">
                  <c:v>10</c:v>
                </c:pt>
                <c:pt idx="54">
                  <c:v>9.1</c:v>
                </c:pt>
                <c:pt idx="55">
                  <c:v>8</c:v>
                </c:pt>
                <c:pt idx="56">
                  <c:v>7.8</c:v>
                </c:pt>
                <c:pt idx="57">
                  <c:v>7</c:v>
                </c:pt>
                <c:pt idx="58">
                  <c:v>6.6</c:v>
                </c:pt>
                <c:pt idx="59">
                  <c:v>6.1</c:v>
                </c:pt>
                <c:pt idx="60">
                  <c:v>6.1</c:v>
                </c:pt>
                <c:pt idx="61">
                  <c:v>6.3</c:v>
                </c:pt>
                <c:pt idx="62">
                  <c:v>6.3</c:v>
                </c:pt>
                <c:pt idx="63">
                  <c:v>6.5</c:v>
                </c:pt>
                <c:pt idx="64">
                  <c:v>6.8</c:v>
                </c:pt>
                <c:pt idx="65">
                  <c:v>6.2</c:v>
                </c:pt>
                <c:pt idx="66">
                  <c:v>6.9</c:v>
                </c:pt>
                <c:pt idx="67">
                  <c:v>7</c:v>
                </c:pt>
                <c:pt idx="68">
                  <c:v>7.2</c:v>
                </c:pt>
                <c:pt idx="69">
                  <c:v>8</c:v>
                </c:pt>
                <c:pt idx="70">
                  <c:v>8.7</c:v>
                </c:pt>
                <c:pt idx="71">
                  <c:v>8.8</c:v>
                </c:pt>
                <c:pt idx="72">
                  <c:v>9.5</c:v>
                </c:pt>
                <c:pt idx="73">
                  <c:v>9.6</c:v>
                </c:pt>
                <c:pt idx="74">
                  <c:v>10</c:v>
                </c:pt>
                <c:pt idx="75">
                  <c:v>10</c:v>
                </c:pt>
                <c:pt idx="76">
                  <c:v>10.2</c:v>
                </c:pt>
                <c:pt idx="77">
                  <c:v>11.3</c:v>
                </c:pt>
                <c:pt idx="78">
                  <c:v>10.8</c:v>
                </c:pt>
                <c:pt idx="79">
                  <c:v>10.9</c:v>
                </c:pt>
                <c:pt idx="80">
                  <c:v>11</c:v>
                </c:pt>
                <c:pt idx="81">
                  <c:v>10.8</c:v>
                </c:pt>
                <c:pt idx="82">
                  <c:v>10.3</c:v>
                </c:pt>
                <c:pt idx="83">
                  <c:v>10</c:v>
                </c:pt>
                <c:pt idx="84">
                  <c:v>9</c:v>
                </c:pt>
                <c:pt idx="85">
                  <c:v>9.4</c:v>
                </c:pt>
                <c:pt idx="86">
                  <c:v>9.5</c:v>
                </c:pt>
                <c:pt idx="87">
                  <c:v>8.7</c:v>
                </c:pt>
                <c:pt idx="88">
                  <c:v>9</c:v>
                </c:pt>
                <c:pt idx="89">
                  <c:v>8.8</c:v>
                </c:pt>
                <c:pt idx="90">
                  <c:v>7.7</c:v>
                </c:pt>
                <c:pt idx="91">
                  <c:v>7.5</c:v>
                </c:pt>
                <c:pt idx="92">
                  <c:v>6.9</c:v>
                </c:pt>
                <c:pt idx="93">
                  <c:v>5.9</c:v>
                </c:pt>
                <c:pt idx="94">
                  <c:v>5.8</c:v>
                </c:pt>
                <c:pt idx="95">
                  <c:v>5.8</c:v>
                </c:pt>
                <c:pt idx="96">
                  <c:v>5.2</c:v>
                </c:pt>
                <c:pt idx="97">
                  <c:v>5.2</c:v>
                </c:pt>
                <c:pt idx="98">
                  <c:v>5.3</c:v>
                </c:pt>
                <c:pt idx="99">
                  <c:v>5.5</c:v>
                </c:pt>
                <c:pt idx="100">
                  <c:v>3.9</c:v>
                </c:pt>
                <c:pt idx="101">
                  <c:v>5</c:v>
                </c:pt>
                <c:pt idx="102">
                  <c:v>5.2</c:v>
                </c:pt>
                <c:pt idx="103">
                  <c:v>5.5</c:v>
                </c:pt>
                <c:pt idx="104">
                  <c:v>6</c:v>
                </c:pt>
                <c:pt idx="105">
                  <c:v>6.9</c:v>
                </c:pt>
                <c:pt idx="106">
                  <c:v>6.9</c:v>
                </c:pt>
                <c:pt idx="107">
                  <c:v>7.2</c:v>
                </c:pt>
                <c:pt idx="108">
                  <c:v>8</c:v>
                </c:pt>
                <c:pt idx="109">
                  <c:v>8.7</c:v>
                </c:pt>
                <c:pt idx="110">
                  <c:v>9.3</c:v>
                </c:pt>
                <c:pt idx="111">
                  <c:v>9.5</c:v>
                </c:pt>
                <c:pt idx="112">
                  <c:v>10</c:v>
                </c:pt>
                <c:pt idx="113">
                  <c:v>10.8</c:v>
                </c:pt>
                <c:pt idx="114">
                  <c:v>10.7</c:v>
                </c:pt>
                <c:pt idx="115">
                  <c:v>10.7</c:v>
                </c:pt>
                <c:pt idx="116">
                  <c:v>10.7</c:v>
                </c:pt>
                <c:pt idx="117">
                  <c:v>10.2</c:v>
                </c:pt>
                <c:pt idx="118">
                  <c:v>9.5</c:v>
                </c:pt>
                <c:pt idx="119">
                  <c:v>9.5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8</c:v>
                </c:pt>
                <c:pt idx="125">
                  <c:v>8</c:v>
                </c:pt>
                <c:pt idx="126">
                  <c:v>7.5</c:v>
                </c:pt>
                <c:pt idx="127">
                  <c:v>6.6</c:v>
                </c:pt>
                <c:pt idx="128">
                  <c:v>6.9</c:v>
                </c:pt>
                <c:pt idx="129">
                  <c:v>5.5</c:v>
                </c:pt>
                <c:pt idx="130">
                  <c:v>5.9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5.6</c:v>
                </c:pt>
                <c:pt idx="135">
                  <c:v>6.1</c:v>
                </c:pt>
                <c:pt idx="136">
                  <c:v>6.3</c:v>
                </c:pt>
                <c:pt idx="137">
                  <c:v>6.7</c:v>
                </c:pt>
                <c:pt idx="138">
                  <c:v>7.3</c:v>
                </c:pt>
                <c:pt idx="139">
                  <c:v>7.5</c:v>
                </c:pt>
                <c:pt idx="140">
                  <c:v>7.5</c:v>
                </c:pt>
                <c:pt idx="141">
                  <c:v>7.6</c:v>
                </c:pt>
                <c:pt idx="142">
                  <c:v>8.7</c:v>
                </c:pt>
                <c:pt idx="143">
                  <c:v>8.8</c:v>
                </c:pt>
                <c:pt idx="144">
                  <c:v>9.5</c:v>
                </c:pt>
                <c:pt idx="145">
                  <c:v>9.9</c:v>
                </c:pt>
                <c:pt idx="146">
                  <c:v>10</c:v>
                </c:pt>
                <c:pt idx="147">
                  <c:v>10</c:v>
                </c:pt>
                <c:pt idx="148">
                  <c:v>10.1</c:v>
                </c:pt>
                <c:pt idx="149">
                  <c:v>9.8</c:v>
                </c:pt>
                <c:pt idx="150">
                  <c:v>9.8</c:v>
                </c:pt>
                <c:pt idx="151">
                  <c:v>9.9</c:v>
                </c:pt>
                <c:pt idx="152">
                  <c:v>9.5</c:v>
                </c:pt>
                <c:pt idx="153">
                  <c:v>9.5</c:v>
                </c:pt>
                <c:pt idx="154">
                  <c:v>9.5</c:v>
                </c:pt>
                <c:pt idx="155">
                  <c:v>9.3</c:v>
                </c:pt>
                <c:pt idx="156">
                  <c:v>8.9</c:v>
                </c:pt>
                <c:pt idx="157">
                  <c:v>8.5</c:v>
                </c:pt>
                <c:pt idx="158">
                  <c:v>8</c:v>
                </c:pt>
                <c:pt idx="159">
                  <c:v>7.8</c:v>
                </c:pt>
                <c:pt idx="160">
                  <c:v>7.3</c:v>
                </c:pt>
                <c:pt idx="161">
                  <c:v>6.1</c:v>
                </c:pt>
                <c:pt idx="162">
                  <c:v>6.2</c:v>
                </c:pt>
                <c:pt idx="163">
                  <c:v>6</c:v>
                </c:pt>
                <c:pt idx="164">
                  <c:v>5.9</c:v>
                </c:pt>
                <c:pt idx="165">
                  <c:v>5.8</c:v>
                </c:pt>
                <c:pt idx="166">
                  <c:v>4</c:v>
                </c:pt>
                <c:pt idx="167">
                  <c:v>4.5</c:v>
                </c:pt>
                <c:pt idx="168">
                  <c:v>5.8</c:v>
                </c:pt>
                <c:pt idx="169">
                  <c:v>6.2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List1!$BY$4</c:f>
              <c:strCache>
                <c:ptCount val="1"/>
                <c:pt idx="0">
                  <c:v>l/min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List1!$BW$5:$BW$174</c:f>
              <c:strCache>
                <c:ptCount val="170"/>
                <c:pt idx="0">
                  <c:v>36503</c:v>
                </c:pt>
                <c:pt idx="1">
                  <c:v>36521</c:v>
                </c:pt>
                <c:pt idx="2">
                  <c:v>36540</c:v>
                </c:pt>
                <c:pt idx="3">
                  <c:v>36554</c:v>
                </c:pt>
                <c:pt idx="4">
                  <c:v>36564</c:v>
                </c:pt>
                <c:pt idx="5">
                  <c:v>36583</c:v>
                </c:pt>
                <c:pt idx="6">
                  <c:v>36596</c:v>
                </c:pt>
                <c:pt idx="7">
                  <c:v>36610</c:v>
                </c:pt>
                <c:pt idx="8">
                  <c:v>36626</c:v>
                </c:pt>
                <c:pt idx="9">
                  <c:v>36641</c:v>
                </c:pt>
                <c:pt idx="10">
                  <c:v>36651</c:v>
                </c:pt>
                <c:pt idx="11">
                  <c:v>36662</c:v>
                </c:pt>
                <c:pt idx="12">
                  <c:v>36675</c:v>
                </c:pt>
                <c:pt idx="13">
                  <c:v>36689</c:v>
                </c:pt>
                <c:pt idx="14">
                  <c:v>36701</c:v>
                </c:pt>
                <c:pt idx="15">
                  <c:v>36717</c:v>
                </c:pt>
                <c:pt idx="16">
                  <c:v>36728</c:v>
                </c:pt>
                <c:pt idx="17">
                  <c:v>36753</c:v>
                </c:pt>
                <c:pt idx="18">
                  <c:v>36770</c:v>
                </c:pt>
                <c:pt idx="19">
                  <c:v>36782</c:v>
                </c:pt>
                <c:pt idx="20">
                  <c:v>36795</c:v>
                </c:pt>
                <c:pt idx="21">
                  <c:v>36810</c:v>
                </c:pt>
                <c:pt idx="22">
                  <c:v>36822</c:v>
                </c:pt>
                <c:pt idx="23">
                  <c:v>36834</c:v>
                </c:pt>
                <c:pt idx="24">
                  <c:v>36846</c:v>
                </c:pt>
                <c:pt idx="25">
                  <c:v>36859</c:v>
                </c:pt>
                <c:pt idx="26">
                  <c:v>36869</c:v>
                </c:pt>
                <c:pt idx="27">
                  <c:v>36884</c:v>
                </c:pt>
                <c:pt idx="28">
                  <c:v>36897</c:v>
                </c:pt>
                <c:pt idx="29">
                  <c:v>36905</c:v>
                </c:pt>
                <c:pt idx="30">
                  <c:v>36919</c:v>
                </c:pt>
                <c:pt idx="31">
                  <c:v>36928</c:v>
                </c:pt>
                <c:pt idx="32">
                  <c:v>36946</c:v>
                </c:pt>
                <c:pt idx="33">
                  <c:v>36961</c:v>
                </c:pt>
                <c:pt idx="34">
                  <c:v>36971</c:v>
                </c:pt>
                <c:pt idx="35">
                  <c:v>36978</c:v>
                </c:pt>
                <c:pt idx="36">
                  <c:v>36989</c:v>
                </c:pt>
                <c:pt idx="37">
                  <c:v>37000</c:v>
                </c:pt>
                <c:pt idx="38">
                  <c:v>37006</c:v>
                </c:pt>
                <c:pt idx="39">
                  <c:v>37015</c:v>
                </c:pt>
                <c:pt idx="40">
                  <c:v>37027</c:v>
                </c:pt>
                <c:pt idx="41">
                  <c:v>37039</c:v>
                </c:pt>
                <c:pt idx="42">
                  <c:v>37054</c:v>
                </c:pt>
                <c:pt idx="43">
                  <c:v>37066</c:v>
                </c:pt>
                <c:pt idx="44">
                  <c:v>37082</c:v>
                </c:pt>
                <c:pt idx="45">
                  <c:v>37095</c:v>
                </c:pt>
                <c:pt idx="46">
                  <c:v>37111</c:v>
                </c:pt>
                <c:pt idx="47">
                  <c:v>37143</c:v>
                </c:pt>
                <c:pt idx="48">
                  <c:v>37149</c:v>
                </c:pt>
                <c:pt idx="49">
                  <c:v>37157</c:v>
                </c:pt>
                <c:pt idx="50">
                  <c:v>37165</c:v>
                </c:pt>
                <c:pt idx="51">
                  <c:v>37176</c:v>
                </c:pt>
                <c:pt idx="52">
                  <c:v>37187</c:v>
                </c:pt>
                <c:pt idx="53">
                  <c:v>37198</c:v>
                </c:pt>
                <c:pt idx="54">
                  <c:v>37209</c:v>
                </c:pt>
                <c:pt idx="55">
                  <c:v>37225</c:v>
                </c:pt>
                <c:pt idx="56">
                  <c:v>37234</c:v>
                </c:pt>
                <c:pt idx="57">
                  <c:v>37249</c:v>
                </c:pt>
                <c:pt idx="58">
                  <c:v>37261</c:v>
                </c:pt>
                <c:pt idx="59">
                  <c:v>37270</c:v>
                </c:pt>
                <c:pt idx="60">
                  <c:v>37283</c:v>
                </c:pt>
                <c:pt idx="61">
                  <c:v>37295</c:v>
                </c:pt>
                <c:pt idx="62">
                  <c:v>37308</c:v>
                </c:pt>
                <c:pt idx="63">
                  <c:v>37325</c:v>
                </c:pt>
                <c:pt idx="64">
                  <c:v>37336</c:v>
                </c:pt>
                <c:pt idx="65">
                  <c:v>37341</c:v>
                </c:pt>
                <c:pt idx="66">
                  <c:v>37351</c:v>
                </c:pt>
                <c:pt idx="67">
                  <c:v>37364</c:v>
                </c:pt>
                <c:pt idx="68">
                  <c:v>37371</c:v>
                </c:pt>
                <c:pt idx="69">
                  <c:v>37381</c:v>
                </c:pt>
                <c:pt idx="70">
                  <c:v>37388</c:v>
                </c:pt>
                <c:pt idx="71">
                  <c:v>37401</c:v>
                </c:pt>
                <c:pt idx="72">
                  <c:v>37415</c:v>
                </c:pt>
                <c:pt idx="73">
                  <c:v>37427</c:v>
                </c:pt>
                <c:pt idx="74">
                  <c:v>37435</c:v>
                </c:pt>
                <c:pt idx="75">
                  <c:v>37449</c:v>
                </c:pt>
                <c:pt idx="76">
                  <c:v>37460</c:v>
                </c:pt>
                <c:pt idx="77">
                  <c:v>37475</c:v>
                </c:pt>
                <c:pt idx="78">
                  <c:v>37487</c:v>
                </c:pt>
                <c:pt idx="79">
                  <c:v>37497</c:v>
                </c:pt>
                <c:pt idx="80">
                  <c:v>37508</c:v>
                </c:pt>
                <c:pt idx="81">
                  <c:v>37515</c:v>
                </c:pt>
                <c:pt idx="82">
                  <c:v>37521</c:v>
                </c:pt>
                <c:pt idx="83">
                  <c:v>37535</c:v>
                </c:pt>
                <c:pt idx="84">
                  <c:v>37541</c:v>
                </c:pt>
                <c:pt idx="85">
                  <c:v>37553</c:v>
                </c:pt>
                <c:pt idx="86">
                  <c:v>37563</c:v>
                </c:pt>
                <c:pt idx="87">
                  <c:v>37573</c:v>
                </c:pt>
                <c:pt idx="88">
                  <c:v>37581</c:v>
                </c:pt>
                <c:pt idx="89">
                  <c:v>37587</c:v>
                </c:pt>
                <c:pt idx="90">
                  <c:v>37598</c:v>
                </c:pt>
                <c:pt idx="91">
                  <c:v>37605</c:v>
                </c:pt>
                <c:pt idx="92">
                  <c:v>37614</c:v>
                </c:pt>
                <c:pt idx="93">
                  <c:v>37625</c:v>
                </c:pt>
                <c:pt idx="94">
                  <c:v>37633</c:v>
                </c:pt>
                <c:pt idx="95">
                  <c:v>37646</c:v>
                </c:pt>
                <c:pt idx="96">
                  <c:v>37658</c:v>
                </c:pt>
                <c:pt idx="97">
                  <c:v>37668</c:v>
                </c:pt>
                <c:pt idx="98">
                  <c:v>37674</c:v>
                </c:pt>
                <c:pt idx="99">
                  <c:v>37682</c:v>
                </c:pt>
                <c:pt idx="100">
                  <c:v>37695</c:v>
                </c:pt>
                <c:pt idx="101">
                  <c:v>37707</c:v>
                </c:pt>
                <c:pt idx="102">
                  <c:v>37716</c:v>
                </c:pt>
                <c:pt idx="103">
                  <c:v>37728</c:v>
                </c:pt>
                <c:pt idx="104">
                  <c:v>37740</c:v>
                </c:pt>
                <c:pt idx="105">
                  <c:v>37754</c:v>
                </c:pt>
                <c:pt idx="106">
                  <c:v>37761</c:v>
                </c:pt>
                <c:pt idx="107">
                  <c:v>37770</c:v>
                </c:pt>
                <c:pt idx="108">
                  <c:v>37778</c:v>
                </c:pt>
                <c:pt idx="109">
                  <c:v>37791</c:v>
                </c:pt>
                <c:pt idx="110">
                  <c:v>37805</c:v>
                </c:pt>
                <c:pt idx="111">
                  <c:v>37819</c:v>
                </c:pt>
                <c:pt idx="112">
                  <c:v>37834</c:v>
                </c:pt>
                <c:pt idx="113">
                  <c:v>37868</c:v>
                </c:pt>
                <c:pt idx="114">
                  <c:v>37882</c:v>
                </c:pt>
                <c:pt idx="115">
                  <c:v>37889</c:v>
                </c:pt>
                <c:pt idx="116">
                  <c:v>37895</c:v>
                </c:pt>
                <c:pt idx="117">
                  <c:v>37912</c:v>
                </c:pt>
                <c:pt idx="118">
                  <c:v>37924</c:v>
                </c:pt>
                <c:pt idx="119">
                  <c:v>37933</c:v>
                </c:pt>
                <c:pt idx="120">
                  <c:v>37941</c:v>
                </c:pt>
                <c:pt idx="121">
                  <c:v>37948</c:v>
                </c:pt>
                <c:pt idx="122">
                  <c:v>37962</c:v>
                </c:pt>
                <c:pt idx="123">
                  <c:v>37969</c:v>
                </c:pt>
                <c:pt idx="124">
                  <c:v>37975</c:v>
                </c:pt>
                <c:pt idx="125">
                  <c:v>37984</c:v>
                </c:pt>
                <c:pt idx="126">
                  <c:v>37993</c:v>
                </c:pt>
                <c:pt idx="127">
                  <c:v>38003</c:v>
                </c:pt>
                <c:pt idx="128">
                  <c:v>38011</c:v>
                </c:pt>
                <c:pt idx="129">
                  <c:v>38025</c:v>
                </c:pt>
                <c:pt idx="130">
                  <c:v>38035</c:v>
                </c:pt>
                <c:pt idx="131">
                  <c:v>38039</c:v>
                </c:pt>
                <c:pt idx="132">
                  <c:v>38050</c:v>
                </c:pt>
                <c:pt idx="133">
                  <c:v>38059</c:v>
                </c:pt>
                <c:pt idx="134">
                  <c:v>38066</c:v>
                </c:pt>
                <c:pt idx="135">
                  <c:v>38080</c:v>
                </c:pt>
                <c:pt idx="136">
                  <c:v>38092</c:v>
                </c:pt>
                <c:pt idx="137">
                  <c:v>38102</c:v>
                </c:pt>
                <c:pt idx="138">
                  <c:v>38113</c:v>
                </c:pt>
                <c:pt idx="139">
                  <c:v>38125</c:v>
                </c:pt>
                <c:pt idx="140">
                  <c:v>38130</c:v>
                </c:pt>
                <c:pt idx="141">
                  <c:v>38140</c:v>
                </c:pt>
                <c:pt idx="142">
                  <c:v>38169</c:v>
                </c:pt>
                <c:pt idx="143">
                  <c:v>38181</c:v>
                </c:pt>
                <c:pt idx="144">
                  <c:v>38203</c:v>
                </c:pt>
                <c:pt idx="145">
                  <c:v>38220</c:v>
                </c:pt>
                <c:pt idx="146">
                  <c:v>38230</c:v>
                </c:pt>
                <c:pt idx="147">
                  <c:v>38235</c:v>
                </c:pt>
                <c:pt idx="148">
                  <c:v>38246</c:v>
                </c:pt>
                <c:pt idx="149">
                  <c:v>38254</c:v>
                </c:pt>
                <c:pt idx="150">
                  <c:v>38256</c:v>
                </c:pt>
                <c:pt idx="151">
                  <c:v>38267</c:v>
                </c:pt>
                <c:pt idx="152">
                  <c:v>38274</c:v>
                </c:pt>
                <c:pt idx="153">
                  <c:v>38280</c:v>
                </c:pt>
                <c:pt idx="154">
                  <c:v>38286</c:v>
                </c:pt>
                <c:pt idx="155">
                  <c:v>38298</c:v>
                </c:pt>
                <c:pt idx="156">
                  <c:v>38312</c:v>
                </c:pt>
                <c:pt idx="157">
                  <c:v>38324</c:v>
                </c:pt>
                <c:pt idx="158">
                  <c:v>38333</c:v>
                </c:pt>
                <c:pt idx="159">
                  <c:v>38345</c:v>
                </c:pt>
                <c:pt idx="160">
                  <c:v>38357</c:v>
                </c:pt>
                <c:pt idx="161">
                  <c:v>38374</c:v>
                </c:pt>
                <c:pt idx="162">
                  <c:v>38385</c:v>
                </c:pt>
                <c:pt idx="163">
                  <c:v>38396</c:v>
                </c:pt>
                <c:pt idx="164">
                  <c:v>38407</c:v>
                </c:pt>
                <c:pt idx="165">
                  <c:v>38414</c:v>
                </c:pt>
                <c:pt idx="166">
                  <c:v>38429</c:v>
                </c:pt>
                <c:pt idx="167">
                  <c:v>38436</c:v>
                </c:pt>
                <c:pt idx="168">
                  <c:v>38445</c:v>
                </c:pt>
                <c:pt idx="169">
                  <c:v>38456</c:v>
                </c:pt>
              </c:strCache>
            </c:strRef>
          </c:xVal>
          <c:yVal>
            <c:numRef>
              <c:f>List1!$BY$5:$BY$174</c:f>
              <c:numCache>
                <c:ptCount val="170"/>
                <c:pt idx="0">
                  <c:v>2.61</c:v>
                </c:pt>
                <c:pt idx="1">
                  <c:v>2.5</c:v>
                </c:pt>
                <c:pt idx="2">
                  <c:v>2.31</c:v>
                </c:pt>
                <c:pt idx="3">
                  <c:v>2.4</c:v>
                </c:pt>
                <c:pt idx="4">
                  <c:v>2.5</c:v>
                </c:pt>
                <c:pt idx="5">
                  <c:v>2.55</c:v>
                </c:pt>
                <c:pt idx="6">
                  <c:v>2.5</c:v>
                </c:pt>
                <c:pt idx="7">
                  <c:v>2.55</c:v>
                </c:pt>
                <c:pt idx="8">
                  <c:v>2.61</c:v>
                </c:pt>
                <c:pt idx="9">
                  <c:v>2.57</c:v>
                </c:pt>
                <c:pt idx="10">
                  <c:v>2.43</c:v>
                </c:pt>
                <c:pt idx="11">
                  <c:v>2.11</c:v>
                </c:pt>
                <c:pt idx="12">
                  <c:v>2.11</c:v>
                </c:pt>
                <c:pt idx="13">
                  <c:v>1.71</c:v>
                </c:pt>
                <c:pt idx="14">
                  <c:v>1.9</c:v>
                </c:pt>
                <c:pt idx="15">
                  <c:v>1.85</c:v>
                </c:pt>
                <c:pt idx="16">
                  <c:v>2.26</c:v>
                </c:pt>
                <c:pt idx="17">
                  <c:v>2.18</c:v>
                </c:pt>
                <c:pt idx="18">
                  <c:v>1.94</c:v>
                </c:pt>
                <c:pt idx="19">
                  <c:v>1.85</c:v>
                </c:pt>
                <c:pt idx="20">
                  <c:v>2.05</c:v>
                </c:pt>
                <c:pt idx="21">
                  <c:v>2.31</c:v>
                </c:pt>
                <c:pt idx="22">
                  <c:v>2.31</c:v>
                </c:pt>
                <c:pt idx="23">
                  <c:v>3.16</c:v>
                </c:pt>
                <c:pt idx="24">
                  <c:v>2.5</c:v>
                </c:pt>
                <c:pt idx="25">
                  <c:v>2.67</c:v>
                </c:pt>
                <c:pt idx="26">
                  <c:v>2.61</c:v>
                </c:pt>
                <c:pt idx="27">
                  <c:v>2.31</c:v>
                </c:pt>
                <c:pt idx="28">
                  <c:v>2.93</c:v>
                </c:pt>
                <c:pt idx="29">
                  <c:v>2.55</c:v>
                </c:pt>
                <c:pt idx="30">
                  <c:v>3.1</c:v>
                </c:pt>
                <c:pt idx="31">
                  <c:v>2.86</c:v>
                </c:pt>
                <c:pt idx="32">
                  <c:v>2.6</c:v>
                </c:pt>
                <c:pt idx="33">
                  <c:v>2.8</c:v>
                </c:pt>
                <c:pt idx="34">
                  <c:v>2.86</c:v>
                </c:pt>
                <c:pt idx="35">
                  <c:v>3.53</c:v>
                </c:pt>
                <c:pt idx="36">
                  <c:v>2.93</c:v>
                </c:pt>
                <c:pt idx="37">
                  <c:v>3.08</c:v>
                </c:pt>
                <c:pt idx="38">
                  <c:v>2.73</c:v>
                </c:pt>
                <c:pt idx="39">
                  <c:v>2.61</c:v>
                </c:pt>
                <c:pt idx="40">
                  <c:v>2.55</c:v>
                </c:pt>
                <c:pt idx="41">
                  <c:v>2.14</c:v>
                </c:pt>
                <c:pt idx="42">
                  <c:v>2.73</c:v>
                </c:pt>
                <c:pt idx="43">
                  <c:v>2.22</c:v>
                </c:pt>
                <c:pt idx="44">
                  <c:v>1.82</c:v>
                </c:pt>
                <c:pt idx="45">
                  <c:v>2.18</c:v>
                </c:pt>
                <c:pt idx="46">
                  <c:v>2.05</c:v>
                </c:pt>
                <c:pt idx="47">
                  <c:v>2.3</c:v>
                </c:pt>
                <c:pt idx="48">
                  <c:v>2.6</c:v>
                </c:pt>
                <c:pt idx="49">
                  <c:v>2.73</c:v>
                </c:pt>
                <c:pt idx="50">
                  <c:v>2.67</c:v>
                </c:pt>
                <c:pt idx="51">
                  <c:v>2.5</c:v>
                </c:pt>
                <c:pt idx="52">
                  <c:v>2.55</c:v>
                </c:pt>
                <c:pt idx="53">
                  <c:v>2.61</c:v>
                </c:pt>
                <c:pt idx="54">
                  <c:v>2.61</c:v>
                </c:pt>
                <c:pt idx="55">
                  <c:v>2.86</c:v>
                </c:pt>
                <c:pt idx="56">
                  <c:v>2.67</c:v>
                </c:pt>
                <c:pt idx="57">
                  <c:v>2.5</c:v>
                </c:pt>
                <c:pt idx="58">
                  <c:v>2.35</c:v>
                </c:pt>
                <c:pt idx="59">
                  <c:v>2.45</c:v>
                </c:pt>
                <c:pt idx="60">
                  <c:v>3.16</c:v>
                </c:pt>
                <c:pt idx="61">
                  <c:v>2.67</c:v>
                </c:pt>
                <c:pt idx="62">
                  <c:v>2.67</c:v>
                </c:pt>
                <c:pt idx="63">
                  <c:v>2.7</c:v>
                </c:pt>
                <c:pt idx="64">
                  <c:v>2.93</c:v>
                </c:pt>
                <c:pt idx="65">
                  <c:v>2.93</c:v>
                </c:pt>
                <c:pt idx="66">
                  <c:v>2.73</c:v>
                </c:pt>
                <c:pt idx="67">
                  <c:v>2.73</c:v>
                </c:pt>
                <c:pt idx="68">
                  <c:v>2.55</c:v>
                </c:pt>
                <c:pt idx="69">
                  <c:v>3</c:v>
                </c:pt>
                <c:pt idx="70">
                  <c:v>3.33</c:v>
                </c:pt>
                <c:pt idx="71">
                  <c:v>1.63</c:v>
                </c:pt>
                <c:pt idx="72">
                  <c:v>2.96</c:v>
                </c:pt>
                <c:pt idx="73">
                  <c:v>2.05</c:v>
                </c:pt>
                <c:pt idx="74">
                  <c:v>2</c:v>
                </c:pt>
                <c:pt idx="75">
                  <c:v>1.76</c:v>
                </c:pt>
                <c:pt idx="76">
                  <c:v>2</c:v>
                </c:pt>
                <c:pt idx="77">
                  <c:v>2.45</c:v>
                </c:pt>
                <c:pt idx="78">
                  <c:v>2.26</c:v>
                </c:pt>
                <c:pt idx="79">
                  <c:v>2.03</c:v>
                </c:pt>
                <c:pt idx="80">
                  <c:v>2</c:v>
                </c:pt>
                <c:pt idx="81">
                  <c:v>1.88</c:v>
                </c:pt>
                <c:pt idx="82">
                  <c:v>1.97</c:v>
                </c:pt>
                <c:pt idx="83">
                  <c:v>2.07</c:v>
                </c:pt>
                <c:pt idx="84">
                  <c:v>2.61</c:v>
                </c:pt>
                <c:pt idx="85">
                  <c:v>2.45</c:v>
                </c:pt>
                <c:pt idx="86">
                  <c:v>2.93</c:v>
                </c:pt>
                <c:pt idx="87">
                  <c:v>3.08</c:v>
                </c:pt>
                <c:pt idx="88">
                  <c:v>3</c:v>
                </c:pt>
                <c:pt idx="89">
                  <c:v>2.73</c:v>
                </c:pt>
                <c:pt idx="90">
                  <c:v>2.93</c:v>
                </c:pt>
                <c:pt idx="91">
                  <c:v>2.61</c:v>
                </c:pt>
                <c:pt idx="92">
                  <c:v>2.61</c:v>
                </c:pt>
                <c:pt idx="93">
                  <c:v>4.8</c:v>
                </c:pt>
                <c:pt idx="94">
                  <c:v>2.86</c:v>
                </c:pt>
                <c:pt idx="95">
                  <c:v>2.86</c:v>
                </c:pt>
                <c:pt idx="96">
                  <c:v>2.64</c:v>
                </c:pt>
                <c:pt idx="97">
                  <c:v>2.3</c:v>
                </c:pt>
                <c:pt idx="98">
                  <c:v>2.4</c:v>
                </c:pt>
                <c:pt idx="99">
                  <c:v>2.4</c:v>
                </c:pt>
                <c:pt idx="100">
                  <c:v>4</c:v>
                </c:pt>
                <c:pt idx="101">
                  <c:v>3.16</c:v>
                </c:pt>
                <c:pt idx="102">
                  <c:v>3.16</c:v>
                </c:pt>
                <c:pt idx="103">
                  <c:v>2.61</c:v>
                </c:pt>
                <c:pt idx="104">
                  <c:v>2.67</c:v>
                </c:pt>
                <c:pt idx="105">
                  <c:v>2.5</c:v>
                </c:pt>
                <c:pt idx="106">
                  <c:v>2.61</c:v>
                </c:pt>
                <c:pt idx="107">
                  <c:v>2.5</c:v>
                </c:pt>
                <c:pt idx="108">
                  <c:v>2</c:v>
                </c:pt>
                <c:pt idx="109">
                  <c:v>1.8</c:v>
                </c:pt>
                <c:pt idx="110">
                  <c:v>1.73</c:v>
                </c:pt>
                <c:pt idx="111">
                  <c:v>1.6</c:v>
                </c:pt>
                <c:pt idx="112">
                  <c:v>1.67</c:v>
                </c:pt>
                <c:pt idx="113">
                  <c:v>1.5</c:v>
                </c:pt>
                <c:pt idx="114">
                  <c:v>1.7</c:v>
                </c:pt>
                <c:pt idx="115">
                  <c:v>1.6</c:v>
                </c:pt>
                <c:pt idx="116">
                  <c:v>1.7</c:v>
                </c:pt>
                <c:pt idx="117">
                  <c:v>1.8</c:v>
                </c:pt>
                <c:pt idx="118">
                  <c:v>2</c:v>
                </c:pt>
                <c:pt idx="119">
                  <c:v>2</c:v>
                </c:pt>
                <c:pt idx="120">
                  <c:v>2.07</c:v>
                </c:pt>
                <c:pt idx="121">
                  <c:v>2.18</c:v>
                </c:pt>
                <c:pt idx="122">
                  <c:v>2.07</c:v>
                </c:pt>
                <c:pt idx="123">
                  <c:v>4.8</c:v>
                </c:pt>
                <c:pt idx="124">
                  <c:v>2.11</c:v>
                </c:pt>
                <c:pt idx="125">
                  <c:v>2.28</c:v>
                </c:pt>
                <c:pt idx="126">
                  <c:v>2.4</c:v>
                </c:pt>
                <c:pt idx="127">
                  <c:v>3.1</c:v>
                </c:pt>
                <c:pt idx="128">
                  <c:v>2</c:v>
                </c:pt>
                <c:pt idx="129">
                  <c:v>4</c:v>
                </c:pt>
                <c:pt idx="130">
                  <c:v>3.08</c:v>
                </c:pt>
                <c:pt idx="131">
                  <c:v>2.76</c:v>
                </c:pt>
                <c:pt idx="132">
                  <c:v>2.5</c:v>
                </c:pt>
                <c:pt idx="133">
                  <c:v>2.31</c:v>
                </c:pt>
                <c:pt idx="134">
                  <c:v>4.6</c:v>
                </c:pt>
                <c:pt idx="135">
                  <c:v>4.3</c:v>
                </c:pt>
                <c:pt idx="136">
                  <c:v>2.5</c:v>
                </c:pt>
                <c:pt idx="137">
                  <c:v>3.9</c:v>
                </c:pt>
                <c:pt idx="138">
                  <c:v>3.1</c:v>
                </c:pt>
                <c:pt idx="139">
                  <c:v>2.8</c:v>
                </c:pt>
                <c:pt idx="140">
                  <c:v>2.25</c:v>
                </c:pt>
                <c:pt idx="141">
                  <c:v>2</c:v>
                </c:pt>
                <c:pt idx="142">
                  <c:v>2</c:v>
                </c:pt>
                <c:pt idx="143">
                  <c:v>2.2</c:v>
                </c:pt>
                <c:pt idx="144">
                  <c:v>1.5</c:v>
                </c:pt>
                <c:pt idx="145">
                  <c:v>1.7</c:v>
                </c:pt>
                <c:pt idx="146">
                  <c:v>1.7</c:v>
                </c:pt>
                <c:pt idx="147">
                  <c:v>1.4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1.8</c:v>
                </c:pt>
                <c:pt idx="152">
                  <c:v>2</c:v>
                </c:pt>
                <c:pt idx="153">
                  <c:v>2.1</c:v>
                </c:pt>
                <c:pt idx="154">
                  <c:v>2.5</c:v>
                </c:pt>
                <c:pt idx="155">
                  <c:v>2.4</c:v>
                </c:pt>
                <c:pt idx="156">
                  <c:v>2.28</c:v>
                </c:pt>
                <c:pt idx="157">
                  <c:v>2.5</c:v>
                </c:pt>
                <c:pt idx="158">
                  <c:v>2.3</c:v>
                </c:pt>
                <c:pt idx="159">
                  <c:v>2.3</c:v>
                </c:pt>
                <c:pt idx="160">
                  <c:v>2.6</c:v>
                </c:pt>
                <c:pt idx="161">
                  <c:v>3.75</c:v>
                </c:pt>
                <c:pt idx="162">
                  <c:v>2.64</c:v>
                </c:pt>
                <c:pt idx="163">
                  <c:v>2.5</c:v>
                </c:pt>
                <c:pt idx="164">
                  <c:v>2.65</c:v>
                </c:pt>
                <c:pt idx="165">
                  <c:v>2.5</c:v>
                </c:pt>
                <c:pt idx="166">
                  <c:v>7.5</c:v>
                </c:pt>
                <c:pt idx="167">
                  <c:v>5</c:v>
                </c:pt>
                <c:pt idx="168">
                  <c:v>3.3</c:v>
                </c:pt>
                <c:pt idx="169">
                  <c:v>3.6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List1!$CL$4</c:f>
              <c:strCache>
                <c:ptCount val="1"/>
                <c:pt idx="0">
                  <c:v>TVRD.mval/l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List1!$BW$5:$BW$174</c:f>
              <c:strCache>
                <c:ptCount val="170"/>
                <c:pt idx="0">
                  <c:v>36503</c:v>
                </c:pt>
                <c:pt idx="1">
                  <c:v>36521</c:v>
                </c:pt>
                <c:pt idx="2">
                  <c:v>36540</c:v>
                </c:pt>
                <c:pt idx="3">
                  <c:v>36554</c:v>
                </c:pt>
                <c:pt idx="4">
                  <c:v>36564</c:v>
                </c:pt>
                <c:pt idx="5">
                  <c:v>36583</c:v>
                </c:pt>
                <c:pt idx="6">
                  <c:v>36596</c:v>
                </c:pt>
                <c:pt idx="7">
                  <c:v>36610</c:v>
                </c:pt>
                <c:pt idx="8">
                  <c:v>36626</c:v>
                </c:pt>
                <c:pt idx="9">
                  <c:v>36641</c:v>
                </c:pt>
                <c:pt idx="10">
                  <c:v>36651</c:v>
                </c:pt>
                <c:pt idx="11">
                  <c:v>36662</c:v>
                </c:pt>
                <c:pt idx="12">
                  <c:v>36675</c:v>
                </c:pt>
                <c:pt idx="13">
                  <c:v>36689</c:v>
                </c:pt>
                <c:pt idx="14">
                  <c:v>36701</c:v>
                </c:pt>
                <c:pt idx="15">
                  <c:v>36717</c:v>
                </c:pt>
                <c:pt idx="16">
                  <c:v>36728</c:v>
                </c:pt>
                <c:pt idx="17">
                  <c:v>36753</c:v>
                </c:pt>
                <c:pt idx="18">
                  <c:v>36770</c:v>
                </c:pt>
                <c:pt idx="19">
                  <c:v>36782</c:v>
                </c:pt>
                <c:pt idx="20">
                  <c:v>36795</c:v>
                </c:pt>
                <c:pt idx="21">
                  <c:v>36810</c:v>
                </c:pt>
                <c:pt idx="22">
                  <c:v>36822</c:v>
                </c:pt>
                <c:pt idx="23">
                  <c:v>36834</c:v>
                </c:pt>
                <c:pt idx="24">
                  <c:v>36846</c:v>
                </c:pt>
                <c:pt idx="25">
                  <c:v>36859</c:v>
                </c:pt>
                <c:pt idx="26">
                  <c:v>36869</c:v>
                </c:pt>
                <c:pt idx="27">
                  <c:v>36884</c:v>
                </c:pt>
                <c:pt idx="28">
                  <c:v>36897</c:v>
                </c:pt>
                <c:pt idx="29">
                  <c:v>36905</c:v>
                </c:pt>
                <c:pt idx="30">
                  <c:v>36919</c:v>
                </c:pt>
                <c:pt idx="31">
                  <c:v>36928</c:v>
                </c:pt>
                <c:pt idx="32">
                  <c:v>36946</c:v>
                </c:pt>
                <c:pt idx="33">
                  <c:v>36961</c:v>
                </c:pt>
                <c:pt idx="34">
                  <c:v>36971</c:v>
                </c:pt>
                <c:pt idx="35">
                  <c:v>36978</c:v>
                </c:pt>
                <c:pt idx="36">
                  <c:v>36989</c:v>
                </c:pt>
                <c:pt idx="37">
                  <c:v>37000</c:v>
                </c:pt>
                <c:pt idx="38">
                  <c:v>37006</c:v>
                </c:pt>
                <c:pt idx="39">
                  <c:v>37015</c:v>
                </c:pt>
                <c:pt idx="40">
                  <c:v>37027</c:v>
                </c:pt>
                <c:pt idx="41">
                  <c:v>37039</c:v>
                </c:pt>
                <c:pt idx="42">
                  <c:v>37054</c:v>
                </c:pt>
                <c:pt idx="43">
                  <c:v>37066</c:v>
                </c:pt>
                <c:pt idx="44">
                  <c:v>37082</c:v>
                </c:pt>
                <c:pt idx="45">
                  <c:v>37095</c:v>
                </c:pt>
                <c:pt idx="46">
                  <c:v>37111</c:v>
                </c:pt>
                <c:pt idx="47">
                  <c:v>37143</c:v>
                </c:pt>
                <c:pt idx="48">
                  <c:v>37149</c:v>
                </c:pt>
                <c:pt idx="49">
                  <c:v>37157</c:v>
                </c:pt>
                <c:pt idx="50">
                  <c:v>37165</c:v>
                </c:pt>
                <c:pt idx="51">
                  <c:v>37176</c:v>
                </c:pt>
                <c:pt idx="52">
                  <c:v>37187</c:v>
                </c:pt>
                <c:pt idx="53">
                  <c:v>37198</c:v>
                </c:pt>
                <c:pt idx="54">
                  <c:v>37209</c:v>
                </c:pt>
                <c:pt idx="55">
                  <c:v>37225</c:v>
                </c:pt>
                <c:pt idx="56">
                  <c:v>37234</c:v>
                </c:pt>
                <c:pt idx="57">
                  <c:v>37249</c:v>
                </c:pt>
                <c:pt idx="58">
                  <c:v>37261</c:v>
                </c:pt>
                <c:pt idx="59">
                  <c:v>37270</c:v>
                </c:pt>
                <c:pt idx="60">
                  <c:v>37283</c:v>
                </c:pt>
                <c:pt idx="61">
                  <c:v>37295</c:v>
                </c:pt>
                <c:pt idx="62">
                  <c:v>37308</c:v>
                </c:pt>
                <c:pt idx="63">
                  <c:v>37325</c:v>
                </c:pt>
                <c:pt idx="64">
                  <c:v>37336</c:v>
                </c:pt>
                <c:pt idx="65">
                  <c:v>37341</c:v>
                </c:pt>
                <c:pt idx="66">
                  <c:v>37351</c:v>
                </c:pt>
                <c:pt idx="67">
                  <c:v>37364</c:v>
                </c:pt>
                <c:pt idx="68">
                  <c:v>37371</c:v>
                </c:pt>
                <c:pt idx="69">
                  <c:v>37381</c:v>
                </c:pt>
                <c:pt idx="70">
                  <c:v>37388</c:v>
                </c:pt>
                <c:pt idx="71">
                  <c:v>37401</c:v>
                </c:pt>
                <c:pt idx="72">
                  <c:v>37415</c:v>
                </c:pt>
                <c:pt idx="73">
                  <c:v>37427</c:v>
                </c:pt>
                <c:pt idx="74">
                  <c:v>37435</c:v>
                </c:pt>
                <c:pt idx="75">
                  <c:v>37449</c:v>
                </c:pt>
                <c:pt idx="76">
                  <c:v>37460</c:v>
                </c:pt>
                <c:pt idx="77">
                  <c:v>37475</c:v>
                </c:pt>
                <c:pt idx="78">
                  <c:v>37487</c:v>
                </c:pt>
                <c:pt idx="79">
                  <c:v>37497</c:v>
                </c:pt>
                <c:pt idx="80">
                  <c:v>37508</c:v>
                </c:pt>
                <c:pt idx="81">
                  <c:v>37515</c:v>
                </c:pt>
                <c:pt idx="82">
                  <c:v>37521</c:v>
                </c:pt>
                <c:pt idx="83">
                  <c:v>37535</c:v>
                </c:pt>
                <c:pt idx="84">
                  <c:v>37541</c:v>
                </c:pt>
                <c:pt idx="85">
                  <c:v>37553</c:v>
                </c:pt>
                <c:pt idx="86">
                  <c:v>37563</c:v>
                </c:pt>
                <c:pt idx="87">
                  <c:v>37573</c:v>
                </c:pt>
                <c:pt idx="88">
                  <c:v>37581</c:v>
                </c:pt>
                <c:pt idx="89">
                  <c:v>37587</c:v>
                </c:pt>
                <c:pt idx="90">
                  <c:v>37598</c:v>
                </c:pt>
                <c:pt idx="91">
                  <c:v>37605</c:v>
                </c:pt>
                <c:pt idx="92">
                  <c:v>37614</c:v>
                </c:pt>
                <c:pt idx="93">
                  <c:v>37625</c:v>
                </c:pt>
                <c:pt idx="94">
                  <c:v>37633</c:v>
                </c:pt>
                <c:pt idx="95">
                  <c:v>37646</c:v>
                </c:pt>
                <c:pt idx="96">
                  <c:v>37658</c:v>
                </c:pt>
                <c:pt idx="97">
                  <c:v>37668</c:v>
                </c:pt>
                <c:pt idx="98">
                  <c:v>37674</c:v>
                </c:pt>
                <c:pt idx="99">
                  <c:v>37682</c:v>
                </c:pt>
                <c:pt idx="100">
                  <c:v>37695</c:v>
                </c:pt>
                <c:pt idx="101">
                  <c:v>37707</c:v>
                </c:pt>
                <c:pt idx="102">
                  <c:v>37716</c:v>
                </c:pt>
                <c:pt idx="103">
                  <c:v>37728</c:v>
                </c:pt>
                <c:pt idx="104">
                  <c:v>37740</c:v>
                </c:pt>
                <c:pt idx="105">
                  <c:v>37754</c:v>
                </c:pt>
                <c:pt idx="106">
                  <c:v>37761</c:v>
                </c:pt>
                <c:pt idx="107">
                  <c:v>37770</c:v>
                </c:pt>
                <c:pt idx="108">
                  <c:v>37778</c:v>
                </c:pt>
                <c:pt idx="109">
                  <c:v>37791</c:v>
                </c:pt>
                <c:pt idx="110">
                  <c:v>37805</c:v>
                </c:pt>
                <c:pt idx="111">
                  <c:v>37819</c:v>
                </c:pt>
                <c:pt idx="112">
                  <c:v>37834</c:v>
                </c:pt>
                <c:pt idx="113">
                  <c:v>37868</c:v>
                </c:pt>
                <c:pt idx="114">
                  <c:v>37882</c:v>
                </c:pt>
                <c:pt idx="115">
                  <c:v>37889</c:v>
                </c:pt>
                <c:pt idx="116">
                  <c:v>37895</c:v>
                </c:pt>
                <c:pt idx="117">
                  <c:v>37912</c:v>
                </c:pt>
                <c:pt idx="118">
                  <c:v>37924</c:v>
                </c:pt>
                <c:pt idx="119">
                  <c:v>37933</c:v>
                </c:pt>
                <c:pt idx="120">
                  <c:v>37941</c:v>
                </c:pt>
                <c:pt idx="121">
                  <c:v>37948</c:v>
                </c:pt>
                <c:pt idx="122">
                  <c:v>37962</c:v>
                </c:pt>
                <c:pt idx="123">
                  <c:v>37969</c:v>
                </c:pt>
                <c:pt idx="124">
                  <c:v>37975</c:v>
                </c:pt>
                <c:pt idx="125">
                  <c:v>37984</c:v>
                </c:pt>
                <c:pt idx="126">
                  <c:v>37993</c:v>
                </c:pt>
                <c:pt idx="127">
                  <c:v>38003</c:v>
                </c:pt>
                <c:pt idx="128">
                  <c:v>38011</c:v>
                </c:pt>
                <c:pt idx="129">
                  <c:v>38025</c:v>
                </c:pt>
                <c:pt idx="130">
                  <c:v>38035</c:v>
                </c:pt>
                <c:pt idx="131">
                  <c:v>38039</c:v>
                </c:pt>
                <c:pt idx="132">
                  <c:v>38050</c:v>
                </c:pt>
                <c:pt idx="133">
                  <c:v>38059</c:v>
                </c:pt>
                <c:pt idx="134">
                  <c:v>38066</c:v>
                </c:pt>
                <c:pt idx="135">
                  <c:v>38080</c:v>
                </c:pt>
                <c:pt idx="136">
                  <c:v>38092</c:v>
                </c:pt>
                <c:pt idx="137">
                  <c:v>38102</c:v>
                </c:pt>
                <c:pt idx="138">
                  <c:v>38113</c:v>
                </c:pt>
                <c:pt idx="139">
                  <c:v>38125</c:v>
                </c:pt>
                <c:pt idx="140">
                  <c:v>38130</c:v>
                </c:pt>
                <c:pt idx="141">
                  <c:v>38140</c:v>
                </c:pt>
                <c:pt idx="142">
                  <c:v>38169</c:v>
                </c:pt>
                <c:pt idx="143">
                  <c:v>38181</c:v>
                </c:pt>
                <c:pt idx="144">
                  <c:v>38203</c:v>
                </c:pt>
                <c:pt idx="145">
                  <c:v>38220</c:v>
                </c:pt>
                <c:pt idx="146">
                  <c:v>38230</c:v>
                </c:pt>
                <c:pt idx="147">
                  <c:v>38235</c:v>
                </c:pt>
                <c:pt idx="148">
                  <c:v>38246</c:v>
                </c:pt>
                <c:pt idx="149">
                  <c:v>38254</c:v>
                </c:pt>
                <c:pt idx="150">
                  <c:v>38256</c:v>
                </c:pt>
                <c:pt idx="151">
                  <c:v>38267</c:v>
                </c:pt>
                <c:pt idx="152">
                  <c:v>38274</c:v>
                </c:pt>
                <c:pt idx="153">
                  <c:v>38280</c:v>
                </c:pt>
                <c:pt idx="154">
                  <c:v>38286</c:v>
                </c:pt>
                <c:pt idx="155">
                  <c:v>38298</c:v>
                </c:pt>
                <c:pt idx="156">
                  <c:v>38312</c:v>
                </c:pt>
                <c:pt idx="157">
                  <c:v>38324</c:v>
                </c:pt>
                <c:pt idx="158">
                  <c:v>38333</c:v>
                </c:pt>
                <c:pt idx="159">
                  <c:v>38345</c:v>
                </c:pt>
                <c:pt idx="160">
                  <c:v>38357</c:v>
                </c:pt>
                <c:pt idx="161">
                  <c:v>38374</c:v>
                </c:pt>
                <c:pt idx="162">
                  <c:v>38385</c:v>
                </c:pt>
                <c:pt idx="163">
                  <c:v>38396</c:v>
                </c:pt>
                <c:pt idx="164">
                  <c:v>38407</c:v>
                </c:pt>
                <c:pt idx="165">
                  <c:v>38414</c:v>
                </c:pt>
                <c:pt idx="166">
                  <c:v>38429</c:v>
                </c:pt>
                <c:pt idx="167">
                  <c:v>38436</c:v>
                </c:pt>
                <c:pt idx="168">
                  <c:v>38445</c:v>
                </c:pt>
                <c:pt idx="169">
                  <c:v>38456</c:v>
                </c:pt>
              </c:strCache>
            </c:strRef>
          </c:xVal>
          <c:yVal>
            <c:numRef>
              <c:f>List1!$CL$5:$CL$174</c:f>
              <c:numCache>
                <c:ptCount val="170"/>
                <c:pt idx="13">
                  <c:v>6.7</c:v>
                </c:pt>
                <c:pt idx="14">
                  <c:v>6.1</c:v>
                </c:pt>
                <c:pt idx="15">
                  <c:v>6.9</c:v>
                </c:pt>
                <c:pt idx="16">
                  <c:v>6.7</c:v>
                </c:pt>
                <c:pt idx="17">
                  <c:v>6.5</c:v>
                </c:pt>
                <c:pt idx="18">
                  <c:v>6.8</c:v>
                </c:pt>
                <c:pt idx="19">
                  <c:v>7.1</c:v>
                </c:pt>
                <c:pt idx="20">
                  <c:v>7.5</c:v>
                </c:pt>
                <c:pt idx="21">
                  <c:v>7.9</c:v>
                </c:pt>
                <c:pt idx="22">
                  <c:v>7.9</c:v>
                </c:pt>
                <c:pt idx="23">
                  <c:v>7.4</c:v>
                </c:pt>
                <c:pt idx="24">
                  <c:v>7.1</c:v>
                </c:pt>
                <c:pt idx="25">
                  <c:v>7.4</c:v>
                </c:pt>
                <c:pt idx="26">
                  <c:v>6.8</c:v>
                </c:pt>
                <c:pt idx="27">
                  <c:v>6.3</c:v>
                </c:pt>
                <c:pt idx="28">
                  <c:v>6.8</c:v>
                </c:pt>
                <c:pt idx="29">
                  <c:v>6.8</c:v>
                </c:pt>
                <c:pt idx="30">
                  <c:v>6.8</c:v>
                </c:pt>
                <c:pt idx="31">
                  <c:v>7.2</c:v>
                </c:pt>
                <c:pt idx="32">
                  <c:v>7.2</c:v>
                </c:pt>
                <c:pt idx="33">
                  <c:v>6.4</c:v>
                </c:pt>
                <c:pt idx="34">
                  <c:v>6.6</c:v>
                </c:pt>
                <c:pt idx="35">
                  <c:v>6.1</c:v>
                </c:pt>
                <c:pt idx="36">
                  <c:v>6</c:v>
                </c:pt>
                <c:pt idx="37">
                  <c:v>6.4</c:v>
                </c:pt>
                <c:pt idx="38">
                  <c:v>6.5</c:v>
                </c:pt>
                <c:pt idx="39">
                  <c:v>6.7</c:v>
                </c:pt>
                <c:pt idx="40">
                  <c:v>6.3</c:v>
                </c:pt>
                <c:pt idx="41">
                  <c:v>6.4</c:v>
                </c:pt>
                <c:pt idx="42">
                  <c:v>6.7</c:v>
                </c:pt>
                <c:pt idx="43">
                  <c:v>7</c:v>
                </c:pt>
                <c:pt idx="44">
                  <c:v>6.7</c:v>
                </c:pt>
                <c:pt idx="45">
                  <c:v>6.6</c:v>
                </c:pt>
                <c:pt idx="46">
                  <c:v>6.8</c:v>
                </c:pt>
                <c:pt idx="47">
                  <c:v>6.8</c:v>
                </c:pt>
                <c:pt idx="48">
                  <c:v>6.9</c:v>
                </c:pt>
                <c:pt idx="49">
                  <c:v>6.8</c:v>
                </c:pt>
                <c:pt idx="50">
                  <c:v>7.2</c:v>
                </c:pt>
                <c:pt idx="51">
                  <c:v>7.1</c:v>
                </c:pt>
                <c:pt idx="52">
                  <c:v>7.2</c:v>
                </c:pt>
                <c:pt idx="53">
                  <c:v>7.3</c:v>
                </c:pt>
                <c:pt idx="54">
                  <c:v>6.9</c:v>
                </c:pt>
                <c:pt idx="55">
                  <c:v>6.8</c:v>
                </c:pt>
                <c:pt idx="56">
                  <c:v>6.7</c:v>
                </c:pt>
                <c:pt idx="57">
                  <c:v>6.8</c:v>
                </c:pt>
                <c:pt idx="58">
                  <c:v>6.8</c:v>
                </c:pt>
                <c:pt idx="59">
                  <c:v>6.5</c:v>
                </c:pt>
                <c:pt idx="60">
                  <c:v>6.5</c:v>
                </c:pt>
                <c:pt idx="61">
                  <c:v>6.6</c:v>
                </c:pt>
                <c:pt idx="62">
                  <c:v>6.5</c:v>
                </c:pt>
                <c:pt idx="63">
                  <c:v>6.5</c:v>
                </c:pt>
                <c:pt idx="64">
                  <c:v>6.4</c:v>
                </c:pt>
                <c:pt idx="65">
                  <c:v>6.7</c:v>
                </c:pt>
                <c:pt idx="66">
                  <c:v>7</c:v>
                </c:pt>
                <c:pt idx="67">
                  <c:v>6.8</c:v>
                </c:pt>
                <c:pt idx="68">
                  <c:v>6.8</c:v>
                </c:pt>
                <c:pt idx="69">
                  <c:v>6.6</c:v>
                </c:pt>
                <c:pt idx="70">
                  <c:v>6.4</c:v>
                </c:pt>
                <c:pt idx="71">
                  <c:v>6.6</c:v>
                </c:pt>
                <c:pt idx="72">
                  <c:v>6.4</c:v>
                </c:pt>
                <c:pt idx="73">
                  <c:v>6.8</c:v>
                </c:pt>
                <c:pt idx="74">
                  <c:v>7.1</c:v>
                </c:pt>
                <c:pt idx="75">
                  <c:v>7.3</c:v>
                </c:pt>
                <c:pt idx="76">
                  <c:v>7</c:v>
                </c:pt>
                <c:pt idx="77">
                  <c:v>7.2</c:v>
                </c:pt>
                <c:pt idx="78">
                  <c:v>7.1</c:v>
                </c:pt>
                <c:pt idx="79">
                  <c:v>7.2</c:v>
                </c:pt>
                <c:pt idx="80">
                  <c:v>7.3</c:v>
                </c:pt>
                <c:pt idx="81">
                  <c:v>7.5</c:v>
                </c:pt>
                <c:pt idx="82">
                  <c:v>7.4</c:v>
                </c:pt>
                <c:pt idx="83">
                  <c:v>7.6</c:v>
                </c:pt>
                <c:pt idx="84">
                  <c:v>7.6</c:v>
                </c:pt>
                <c:pt idx="85">
                  <c:v>7.9</c:v>
                </c:pt>
                <c:pt idx="86">
                  <c:v>7.9</c:v>
                </c:pt>
                <c:pt idx="87">
                  <c:v>7.5</c:v>
                </c:pt>
                <c:pt idx="88">
                  <c:v>7.4</c:v>
                </c:pt>
                <c:pt idx="89">
                  <c:v>7.3</c:v>
                </c:pt>
                <c:pt idx="90">
                  <c:v>7.4</c:v>
                </c:pt>
                <c:pt idx="91">
                  <c:v>7.6</c:v>
                </c:pt>
                <c:pt idx="92">
                  <c:v>7.4</c:v>
                </c:pt>
                <c:pt idx="93">
                  <c:v>6.3</c:v>
                </c:pt>
                <c:pt idx="94">
                  <c:v>6.9</c:v>
                </c:pt>
                <c:pt idx="95">
                  <c:v>7.1</c:v>
                </c:pt>
                <c:pt idx="96">
                  <c:v>7.3</c:v>
                </c:pt>
                <c:pt idx="97">
                  <c:v>7.4</c:v>
                </c:pt>
                <c:pt idx="98">
                  <c:v>7.4</c:v>
                </c:pt>
                <c:pt idx="99">
                  <c:v>7.7</c:v>
                </c:pt>
                <c:pt idx="100">
                  <c:v>6.5</c:v>
                </c:pt>
                <c:pt idx="101">
                  <c:v>6.8</c:v>
                </c:pt>
                <c:pt idx="102">
                  <c:v>6.9</c:v>
                </c:pt>
                <c:pt idx="103">
                  <c:v>7.2</c:v>
                </c:pt>
                <c:pt idx="104">
                  <c:v>7.2</c:v>
                </c:pt>
                <c:pt idx="105">
                  <c:v>7.2</c:v>
                </c:pt>
                <c:pt idx="106">
                  <c:v>7.5</c:v>
                </c:pt>
                <c:pt idx="107">
                  <c:v>7.5</c:v>
                </c:pt>
                <c:pt idx="108">
                  <c:v>7.2</c:v>
                </c:pt>
                <c:pt idx="109">
                  <c:v>7.2</c:v>
                </c:pt>
                <c:pt idx="110">
                  <c:v>7.4</c:v>
                </c:pt>
                <c:pt idx="111">
                  <c:v>7.4</c:v>
                </c:pt>
                <c:pt idx="112">
                  <c:v>7.6</c:v>
                </c:pt>
                <c:pt idx="113">
                  <c:v>7.9</c:v>
                </c:pt>
                <c:pt idx="114">
                  <c:v>7.7</c:v>
                </c:pt>
                <c:pt idx="115">
                  <c:v>7.6</c:v>
                </c:pt>
                <c:pt idx="116">
                  <c:v>7.6</c:v>
                </c:pt>
                <c:pt idx="117">
                  <c:v>8</c:v>
                </c:pt>
                <c:pt idx="118">
                  <c:v>7.6</c:v>
                </c:pt>
                <c:pt idx="119">
                  <c:v>7.6</c:v>
                </c:pt>
                <c:pt idx="120">
                  <c:v>7.6</c:v>
                </c:pt>
                <c:pt idx="121">
                  <c:v>7.7</c:v>
                </c:pt>
                <c:pt idx="122">
                  <c:v>7.8</c:v>
                </c:pt>
                <c:pt idx="123">
                  <c:v>8</c:v>
                </c:pt>
                <c:pt idx="124">
                  <c:v>7.4</c:v>
                </c:pt>
                <c:pt idx="125">
                  <c:v>7.7</c:v>
                </c:pt>
                <c:pt idx="126">
                  <c:v>7.8</c:v>
                </c:pt>
                <c:pt idx="127">
                  <c:v>7.2</c:v>
                </c:pt>
                <c:pt idx="128">
                  <c:v>7.6</c:v>
                </c:pt>
                <c:pt idx="129">
                  <c:v>6.8</c:v>
                </c:pt>
                <c:pt idx="130">
                  <c:v>7</c:v>
                </c:pt>
                <c:pt idx="131">
                  <c:v>7.2</c:v>
                </c:pt>
                <c:pt idx="132">
                  <c:v>7.6</c:v>
                </c:pt>
                <c:pt idx="133">
                  <c:v>7.2</c:v>
                </c:pt>
                <c:pt idx="134">
                  <c:v>6</c:v>
                </c:pt>
                <c:pt idx="135">
                  <c:v>6.3</c:v>
                </c:pt>
                <c:pt idx="136">
                  <c:v>7</c:v>
                </c:pt>
                <c:pt idx="137">
                  <c:v>6.5</c:v>
                </c:pt>
                <c:pt idx="138">
                  <c:v>6.5</c:v>
                </c:pt>
                <c:pt idx="139">
                  <c:v>7.5</c:v>
                </c:pt>
                <c:pt idx="140">
                  <c:v>7.2</c:v>
                </c:pt>
                <c:pt idx="141">
                  <c:v>7.2</c:v>
                </c:pt>
                <c:pt idx="142">
                  <c:v>7</c:v>
                </c:pt>
                <c:pt idx="143">
                  <c:v>7.2</c:v>
                </c:pt>
                <c:pt idx="144">
                  <c:v>7.2</c:v>
                </c:pt>
                <c:pt idx="145">
                  <c:v>7.2</c:v>
                </c:pt>
                <c:pt idx="146">
                  <c:v>7.3</c:v>
                </c:pt>
                <c:pt idx="147">
                  <c:v>7.5</c:v>
                </c:pt>
                <c:pt idx="148">
                  <c:v>7.4</c:v>
                </c:pt>
                <c:pt idx="149">
                  <c:v>7.3</c:v>
                </c:pt>
                <c:pt idx="150">
                  <c:v>7.2</c:v>
                </c:pt>
                <c:pt idx="151">
                  <c:v>7.3</c:v>
                </c:pt>
                <c:pt idx="152">
                  <c:v>7.5</c:v>
                </c:pt>
                <c:pt idx="153">
                  <c:v>7.6</c:v>
                </c:pt>
                <c:pt idx="154">
                  <c:v>7.6</c:v>
                </c:pt>
                <c:pt idx="155">
                  <c:v>7.9</c:v>
                </c:pt>
                <c:pt idx="156">
                  <c:v>7.9</c:v>
                </c:pt>
                <c:pt idx="157">
                  <c:v>7.6</c:v>
                </c:pt>
                <c:pt idx="158">
                  <c:v>7.8</c:v>
                </c:pt>
                <c:pt idx="159">
                  <c:v>7.8</c:v>
                </c:pt>
                <c:pt idx="160">
                  <c:v>7.3</c:v>
                </c:pt>
                <c:pt idx="161">
                  <c:v>6.8</c:v>
                </c:pt>
                <c:pt idx="162">
                  <c:v>7.6</c:v>
                </c:pt>
                <c:pt idx="163">
                  <c:v>7.7</c:v>
                </c:pt>
                <c:pt idx="164">
                  <c:v>7.5</c:v>
                </c:pt>
                <c:pt idx="165">
                  <c:v>7.6</c:v>
                </c:pt>
                <c:pt idx="166">
                  <c:v>5.5</c:v>
                </c:pt>
                <c:pt idx="167">
                  <c:v>5.7</c:v>
                </c:pt>
                <c:pt idx="168">
                  <c:v>6.7</c:v>
                </c:pt>
                <c:pt idx="169">
                  <c:v>6.8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List1!$CM$4</c:f>
              <c:strCache>
                <c:ptCount val="1"/>
                <c:pt idx="0">
                  <c:v>KNK4,5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99CC00"/>
                </a:solidFill>
              </a:ln>
            </c:spPr>
          </c:marker>
          <c:xVal>
            <c:strRef>
              <c:f>List1!$BW$5:$BW$174</c:f>
              <c:strCache>
                <c:ptCount val="170"/>
                <c:pt idx="0">
                  <c:v>36503</c:v>
                </c:pt>
                <c:pt idx="1">
                  <c:v>36521</c:v>
                </c:pt>
                <c:pt idx="2">
                  <c:v>36540</c:v>
                </c:pt>
                <c:pt idx="3">
                  <c:v>36554</c:v>
                </c:pt>
                <c:pt idx="4">
                  <c:v>36564</c:v>
                </c:pt>
                <c:pt idx="5">
                  <c:v>36583</c:v>
                </c:pt>
                <c:pt idx="6">
                  <c:v>36596</c:v>
                </c:pt>
                <c:pt idx="7">
                  <c:v>36610</c:v>
                </c:pt>
                <c:pt idx="8">
                  <c:v>36626</c:v>
                </c:pt>
                <c:pt idx="9">
                  <c:v>36641</c:v>
                </c:pt>
                <c:pt idx="10">
                  <c:v>36651</c:v>
                </c:pt>
                <c:pt idx="11">
                  <c:v>36662</c:v>
                </c:pt>
                <c:pt idx="12">
                  <c:v>36675</c:v>
                </c:pt>
                <c:pt idx="13">
                  <c:v>36689</c:v>
                </c:pt>
                <c:pt idx="14">
                  <c:v>36701</c:v>
                </c:pt>
                <c:pt idx="15">
                  <c:v>36717</c:v>
                </c:pt>
                <c:pt idx="16">
                  <c:v>36728</c:v>
                </c:pt>
                <c:pt idx="17">
                  <c:v>36753</c:v>
                </c:pt>
                <c:pt idx="18">
                  <c:v>36770</c:v>
                </c:pt>
                <c:pt idx="19">
                  <c:v>36782</c:v>
                </c:pt>
                <c:pt idx="20">
                  <c:v>36795</c:v>
                </c:pt>
                <c:pt idx="21">
                  <c:v>36810</c:v>
                </c:pt>
                <c:pt idx="22">
                  <c:v>36822</c:v>
                </c:pt>
                <c:pt idx="23">
                  <c:v>36834</c:v>
                </c:pt>
                <c:pt idx="24">
                  <c:v>36846</c:v>
                </c:pt>
                <c:pt idx="25">
                  <c:v>36859</c:v>
                </c:pt>
                <c:pt idx="26">
                  <c:v>36869</c:v>
                </c:pt>
                <c:pt idx="27">
                  <c:v>36884</c:v>
                </c:pt>
                <c:pt idx="28">
                  <c:v>36897</c:v>
                </c:pt>
                <c:pt idx="29">
                  <c:v>36905</c:v>
                </c:pt>
                <c:pt idx="30">
                  <c:v>36919</c:v>
                </c:pt>
                <c:pt idx="31">
                  <c:v>36928</c:v>
                </c:pt>
                <c:pt idx="32">
                  <c:v>36946</c:v>
                </c:pt>
                <c:pt idx="33">
                  <c:v>36961</c:v>
                </c:pt>
                <c:pt idx="34">
                  <c:v>36971</c:v>
                </c:pt>
                <c:pt idx="35">
                  <c:v>36978</c:v>
                </c:pt>
                <c:pt idx="36">
                  <c:v>36989</c:v>
                </c:pt>
                <c:pt idx="37">
                  <c:v>37000</c:v>
                </c:pt>
                <c:pt idx="38">
                  <c:v>37006</c:v>
                </c:pt>
                <c:pt idx="39">
                  <c:v>37015</c:v>
                </c:pt>
                <c:pt idx="40">
                  <c:v>37027</c:v>
                </c:pt>
                <c:pt idx="41">
                  <c:v>37039</c:v>
                </c:pt>
                <c:pt idx="42">
                  <c:v>37054</c:v>
                </c:pt>
                <c:pt idx="43">
                  <c:v>37066</c:v>
                </c:pt>
                <c:pt idx="44">
                  <c:v>37082</c:v>
                </c:pt>
                <c:pt idx="45">
                  <c:v>37095</c:v>
                </c:pt>
                <c:pt idx="46">
                  <c:v>37111</c:v>
                </c:pt>
                <c:pt idx="47">
                  <c:v>37143</c:v>
                </c:pt>
                <c:pt idx="48">
                  <c:v>37149</c:v>
                </c:pt>
                <c:pt idx="49">
                  <c:v>37157</c:v>
                </c:pt>
                <c:pt idx="50">
                  <c:v>37165</c:v>
                </c:pt>
                <c:pt idx="51">
                  <c:v>37176</c:v>
                </c:pt>
                <c:pt idx="52">
                  <c:v>37187</c:v>
                </c:pt>
                <c:pt idx="53">
                  <c:v>37198</c:v>
                </c:pt>
                <c:pt idx="54">
                  <c:v>37209</c:v>
                </c:pt>
                <c:pt idx="55">
                  <c:v>37225</c:v>
                </c:pt>
                <c:pt idx="56">
                  <c:v>37234</c:v>
                </c:pt>
                <c:pt idx="57">
                  <c:v>37249</c:v>
                </c:pt>
                <c:pt idx="58">
                  <c:v>37261</c:v>
                </c:pt>
                <c:pt idx="59">
                  <c:v>37270</c:v>
                </c:pt>
                <c:pt idx="60">
                  <c:v>37283</c:v>
                </c:pt>
                <c:pt idx="61">
                  <c:v>37295</c:v>
                </c:pt>
                <c:pt idx="62">
                  <c:v>37308</c:v>
                </c:pt>
                <c:pt idx="63">
                  <c:v>37325</c:v>
                </c:pt>
                <c:pt idx="64">
                  <c:v>37336</c:v>
                </c:pt>
                <c:pt idx="65">
                  <c:v>37341</c:v>
                </c:pt>
                <c:pt idx="66">
                  <c:v>37351</c:v>
                </c:pt>
                <c:pt idx="67">
                  <c:v>37364</c:v>
                </c:pt>
                <c:pt idx="68">
                  <c:v>37371</c:v>
                </c:pt>
                <c:pt idx="69">
                  <c:v>37381</c:v>
                </c:pt>
                <c:pt idx="70">
                  <c:v>37388</c:v>
                </c:pt>
                <c:pt idx="71">
                  <c:v>37401</c:v>
                </c:pt>
                <c:pt idx="72">
                  <c:v>37415</c:v>
                </c:pt>
                <c:pt idx="73">
                  <c:v>37427</c:v>
                </c:pt>
                <c:pt idx="74">
                  <c:v>37435</c:v>
                </c:pt>
                <c:pt idx="75">
                  <c:v>37449</c:v>
                </c:pt>
                <c:pt idx="76">
                  <c:v>37460</c:v>
                </c:pt>
                <c:pt idx="77">
                  <c:v>37475</c:v>
                </c:pt>
                <c:pt idx="78">
                  <c:v>37487</c:v>
                </c:pt>
                <c:pt idx="79">
                  <c:v>37497</c:v>
                </c:pt>
                <c:pt idx="80">
                  <c:v>37508</c:v>
                </c:pt>
                <c:pt idx="81">
                  <c:v>37515</c:v>
                </c:pt>
                <c:pt idx="82">
                  <c:v>37521</c:v>
                </c:pt>
                <c:pt idx="83">
                  <c:v>37535</c:v>
                </c:pt>
                <c:pt idx="84">
                  <c:v>37541</c:v>
                </c:pt>
                <c:pt idx="85">
                  <c:v>37553</c:v>
                </c:pt>
                <c:pt idx="86">
                  <c:v>37563</c:v>
                </c:pt>
                <c:pt idx="87">
                  <c:v>37573</c:v>
                </c:pt>
                <c:pt idx="88">
                  <c:v>37581</c:v>
                </c:pt>
                <c:pt idx="89">
                  <c:v>37587</c:v>
                </c:pt>
                <c:pt idx="90">
                  <c:v>37598</c:v>
                </c:pt>
                <c:pt idx="91">
                  <c:v>37605</c:v>
                </c:pt>
                <c:pt idx="92">
                  <c:v>37614</c:v>
                </c:pt>
                <c:pt idx="93">
                  <c:v>37625</c:v>
                </c:pt>
                <c:pt idx="94">
                  <c:v>37633</c:v>
                </c:pt>
                <c:pt idx="95">
                  <c:v>37646</c:v>
                </c:pt>
                <c:pt idx="96">
                  <c:v>37658</c:v>
                </c:pt>
                <c:pt idx="97">
                  <c:v>37668</c:v>
                </c:pt>
                <c:pt idx="98">
                  <c:v>37674</c:v>
                </c:pt>
                <c:pt idx="99">
                  <c:v>37682</c:v>
                </c:pt>
                <c:pt idx="100">
                  <c:v>37695</c:v>
                </c:pt>
                <c:pt idx="101">
                  <c:v>37707</c:v>
                </c:pt>
                <c:pt idx="102">
                  <c:v>37716</c:v>
                </c:pt>
                <c:pt idx="103">
                  <c:v>37728</c:v>
                </c:pt>
                <c:pt idx="104">
                  <c:v>37740</c:v>
                </c:pt>
                <c:pt idx="105">
                  <c:v>37754</c:v>
                </c:pt>
                <c:pt idx="106">
                  <c:v>37761</c:v>
                </c:pt>
                <c:pt idx="107">
                  <c:v>37770</c:v>
                </c:pt>
                <c:pt idx="108">
                  <c:v>37778</c:v>
                </c:pt>
                <c:pt idx="109">
                  <c:v>37791</c:v>
                </c:pt>
                <c:pt idx="110">
                  <c:v>37805</c:v>
                </c:pt>
                <c:pt idx="111">
                  <c:v>37819</c:v>
                </c:pt>
                <c:pt idx="112">
                  <c:v>37834</c:v>
                </c:pt>
                <c:pt idx="113">
                  <c:v>37868</c:v>
                </c:pt>
                <c:pt idx="114">
                  <c:v>37882</c:v>
                </c:pt>
                <c:pt idx="115">
                  <c:v>37889</c:v>
                </c:pt>
                <c:pt idx="116">
                  <c:v>37895</c:v>
                </c:pt>
                <c:pt idx="117">
                  <c:v>37912</c:v>
                </c:pt>
                <c:pt idx="118">
                  <c:v>37924</c:v>
                </c:pt>
                <c:pt idx="119">
                  <c:v>37933</c:v>
                </c:pt>
                <c:pt idx="120">
                  <c:v>37941</c:v>
                </c:pt>
                <c:pt idx="121">
                  <c:v>37948</c:v>
                </c:pt>
                <c:pt idx="122">
                  <c:v>37962</c:v>
                </c:pt>
                <c:pt idx="123">
                  <c:v>37969</c:v>
                </c:pt>
                <c:pt idx="124">
                  <c:v>37975</c:v>
                </c:pt>
                <c:pt idx="125">
                  <c:v>37984</c:v>
                </c:pt>
                <c:pt idx="126">
                  <c:v>37993</c:v>
                </c:pt>
                <c:pt idx="127">
                  <c:v>38003</c:v>
                </c:pt>
                <c:pt idx="128">
                  <c:v>38011</c:v>
                </c:pt>
                <c:pt idx="129">
                  <c:v>38025</c:v>
                </c:pt>
                <c:pt idx="130">
                  <c:v>38035</c:v>
                </c:pt>
                <c:pt idx="131">
                  <c:v>38039</c:v>
                </c:pt>
                <c:pt idx="132">
                  <c:v>38050</c:v>
                </c:pt>
                <c:pt idx="133">
                  <c:v>38059</c:v>
                </c:pt>
                <c:pt idx="134">
                  <c:v>38066</c:v>
                </c:pt>
                <c:pt idx="135">
                  <c:v>38080</c:v>
                </c:pt>
                <c:pt idx="136">
                  <c:v>38092</c:v>
                </c:pt>
                <c:pt idx="137">
                  <c:v>38102</c:v>
                </c:pt>
                <c:pt idx="138">
                  <c:v>38113</c:v>
                </c:pt>
                <c:pt idx="139">
                  <c:v>38125</c:v>
                </c:pt>
                <c:pt idx="140">
                  <c:v>38130</c:v>
                </c:pt>
                <c:pt idx="141">
                  <c:v>38140</c:v>
                </c:pt>
                <c:pt idx="142">
                  <c:v>38169</c:v>
                </c:pt>
                <c:pt idx="143">
                  <c:v>38181</c:v>
                </c:pt>
                <c:pt idx="144">
                  <c:v>38203</c:v>
                </c:pt>
                <c:pt idx="145">
                  <c:v>38220</c:v>
                </c:pt>
                <c:pt idx="146">
                  <c:v>38230</c:v>
                </c:pt>
                <c:pt idx="147">
                  <c:v>38235</c:v>
                </c:pt>
                <c:pt idx="148">
                  <c:v>38246</c:v>
                </c:pt>
                <c:pt idx="149">
                  <c:v>38254</c:v>
                </c:pt>
                <c:pt idx="150">
                  <c:v>38256</c:v>
                </c:pt>
                <c:pt idx="151">
                  <c:v>38267</c:v>
                </c:pt>
                <c:pt idx="152">
                  <c:v>38274</c:v>
                </c:pt>
                <c:pt idx="153">
                  <c:v>38280</c:v>
                </c:pt>
                <c:pt idx="154">
                  <c:v>38286</c:v>
                </c:pt>
                <c:pt idx="155">
                  <c:v>38298</c:v>
                </c:pt>
                <c:pt idx="156">
                  <c:v>38312</c:v>
                </c:pt>
                <c:pt idx="157">
                  <c:v>38324</c:v>
                </c:pt>
                <c:pt idx="158">
                  <c:v>38333</c:v>
                </c:pt>
                <c:pt idx="159">
                  <c:v>38345</c:v>
                </c:pt>
                <c:pt idx="160">
                  <c:v>38357</c:v>
                </c:pt>
                <c:pt idx="161">
                  <c:v>38374</c:v>
                </c:pt>
                <c:pt idx="162">
                  <c:v>38385</c:v>
                </c:pt>
                <c:pt idx="163">
                  <c:v>38396</c:v>
                </c:pt>
                <c:pt idx="164">
                  <c:v>38407</c:v>
                </c:pt>
                <c:pt idx="165">
                  <c:v>38414</c:v>
                </c:pt>
                <c:pt idx="166">
                  <c:v>38429</c:v>
                </c:pt>
                <c:pt idx="167">
                  <c:v>38436</c:v>
                </c:pt>
                <c:pt idx="168">
                  <c:v>38445</c:v>
                </c:pt>
                <c:pt idx="169">
                  <c:v>38456</c:v>
                </c:pt>
              </c:strCache>
            </c:strRef>
          </c:xVal>
          <c:yVal>
            <c:numRef>
              <c:f>List1!$CM$5:$CM$174</c:f>
              <c:numCache>
                <c:ptCount val="170"/>
                <c:pt idx="13">
                  <c:v>5.1</c:v>
                </c:pt>
                <c:pt idx="14">
                  <c:v>4.3</c:v>
                </c:pt>
                <c:pt idx="15">
                  <c:v>5</c:v>
                </c:pt>
                <c:pt idx="16">
                  <c:v>5</c:v>
                </c:pt>
                <c:pt idx="17">
                  <c:v>4.7</c:v>
                </c:pt>
                <c:pt idx="18">
                  <c:v>4.7</c:v>
                </c:pt>
                <c:pt idx="19">
                  <c:v>5.2</c:v>
                </c:pt>
                <c:pt idx="20">
                  <c:v>5.3</c:v>
                </c:pt>
                <c:pt idx="21">
                  <c:v>5.3</c:v>
                </c:pt>
                <c:pt idx="22">
                  <c:v>5.2</c:v>
                </c:pt>
                <c:pt idx="23">
                  <c:v>5.5</c:v>
                </c:pt>
                <c:pt idx="24">
                  <c:v>5.5</c:v>
                </c:pt>
                <c:pt idx="25">
                  <c:v>5</c:v>
                </c:pt>
                <c:pt idx="26">
                  <c:v>5</c:v>
                </c:pt>
                <c:pt idx="27">
                  <c:v>4.7</c:v>
                </c:pt>
                <c:pt idx="28">
                  <c:v>4.7</c:v>
                </c:pt>
                <c:pt idx="29">
                  <c:v>4.7</c:v>
                </c:pt>
                <c:pt idx="30">
                  <c:v>4.7</c:v>
                </c:pt>
                <c:pt idx="31">
                  <c:v>4.5</c:v>
                </c:pt>
                <c:pt idx="32">
                  <c:v>4.7</c:v>
                </c:pt>
                <c:pt idx="33">
                  <c:v>5</c:v>
                </c:pt>
                <c:pt idx="34">
                  <c:v>5</c:v>
                </c:pt>
                <c:pt idx="35">
                  <c:v>4.2</c:v>
                </c:pt>
                <c:pt idx="36">
                  <c:v>4.7</c:v>
                </c:pt>
                <c:pt idx="37">
                  <c:v>4.4</c:v>
                </c:pt>
                <c:pt idx="38">
                  <c:v>4.5</c:v>
                </c:pt>
                <c:pt idx="39">
                  <c:v>4.9</c:v>
                </c:pt>
                <c:pt idx="40">
                  <c:v>5</c:v>
                </c:pt>
                <c:pt idx="41">
                  <c:v>5.4</c:v>
                </c:pt>
                <c:pt idx="42">
                  <c:v>5.2</c:v>
                </c:pt>
                <c:pt idx="43">
                  <c:v>5.3</c:v>
                </c:pt>
                <c:pt idx="44">
                  <c:v>5.1</c:v>
                </c:pt>
                <c:pt idx="45">
                  <c:v>5</c:v>
                </c:pt>
                <c:pt idx="46">
                  <c:v>5.2</c:v>
                </c:pt>
                <c:pt idx="47">
                  <c:v>5.2</c:v>
                </c:pt>
                <c:pt idx="48">
                  <c:v>5.2</c:v>
                </c:pt>
                <c:pt idx="49">
                  <c:v>5.5</c:v>
                </c:pt>
                <c:pt idx="50">
                  <c:v>5.2</c:v>
                </c:pt>
                <c:pt idx="51">
                  <c:v>5.2</c:v>
                </c:pt>
                <c:pt idx="52">
                  <c:v>5.2</c:v>
                </c:pt>
                <c:pt idx="53">
                  <c:v>5.2</c:v>
                </c:pt>
                <c:pt idx="54">
                  <c:v>5.2</c:v>
                </c:pt>
                <c:pt idx="55">
                  <c:v>5.1</c:v>
                </c:pt>
                <c:pt idx="56">
                  <c:v>4.8</c:v>
                </c:pt>
                <c:pt idx="57">
                  <c:v>5</c:v>
                </c:pt>
                <c:pt idx="58">
                  <c:v>5.2</c:v>
                </c:pt>
                <c:pt idx="59">
                  <c:v>4.9</c:v>
                </c:pt>
                <c:pt idx="60">
                  <c:v>4.7</c:v>
                </c:pt>
                <c:pt idx="61">
                  <c:v>4.9</c:v>
                </c:pt>
                <c:pt idx="62">
                  <c:v>4.4</c:v>
                </c:pt>
                <c:pt idx="63">
                  <c:v>4.6</c:v>
                </c:pt>
                <c:pt idx="64">
                  <c:v>4.8</c:v>
                </c:pt>
                <c:pt idx="65">
                  <c:v>4.8</c:v>
                </c:pt>
                <c:pt idx="66">
                  <c:v>5</c:v>
                </c:pt>
                <c:pt idx="67">
                  <c:v>4.9</c:v>
                </c:pt>
                <c:pt idx="68">
                  <c:v>4.9</c:v>
                </c:pt>
                <c:pt idx="69">
                  <c:v>4.8</c:v>
                </c:pt>
                <c:pt idx="70">
                  <c:v>4</c:v>
                </c:pt>
                <c:pt idx="71">
                  <c:v>5</c:v>
                </c:pt>
                <c:pt idx="72">
                  <c:v>4.8</c:v>
                </c:pt>
                <c:pt idx="73">
                  <c:v>5.2</c:v>
                </c:pt>
                <c:pt idx="74">
                  <c:v>5.2</c:v>
                </c:pt>
                <c:pt idx="75">
                  <c:v>5.2</c:v>
                </c:pt>
                <c:pt idx="76">
                  <c:v>5.2</c:v>
                </c:pt>
                <c:pt idx="77">
                  <c:v>4.6</c:v>
                </c:pt>
                <c:pt idx="78">
                  <c:v>5.1</c:v>
                </c:pt>
                <c:pt idx="79">
                  <c:v>5.2</c:v>
                </c:pt>
                <c:pt idx="80">
                  <c:v>5.2</c:v>
                </c:pt>
                <c:pt idx="81">
                  <c:v>5.2</c:v>
                </c:pt>
                <c:pt idx="82">
                  <c:v>5.2</c:v>
                </c:pt>
                <c:pt idx="83">
                  <c:v>5.2</c:v>
                </c:pt>
                <c:pt idx="84">
                  <c:v>5.2</c:v>
                </c:pt>
                <c:pt idx="85">
                  <c:v>5.2</c:v>
                </c:pt>
                <c:pt idx="86">
                  <c:v>5.1</c:v>
                </c:pt>
                <c:pt idx="87">
                  <c:v>5</c:v>
                </c:pt>
                <c:pt idx="88">
                  <c:v>5</c:v>
                </c:pt>
                <c:pt idx="89">
                  <c:v>5.2</c:v>
                </c:pt>
                <c:pt idx="90">
                  <c:v>4.9</c:v>
                </c:pt>
                <c:pt idx="91">
                  <c:v>5</c:v>
                </c:pt>
                <c:pt idx="92">
                  <c:v>4.8</c:v>
                </c:pt>
                <c:pt idx="93">
                  <c:v>4</c:v>
                </c:pt>
                <c:pt idx="94">
                  <c:v>4.5</c:v>
                </c:pt>
                <c:pt idx="95">
                  <c:v>4.5</c:v>
                </c:pt>
                <c:pt idx="96">
                  <c:v>4.6</c:v>
                </c:pt>
                <c:pt idx="97">
                  <c:v>4.8</c:v>
                </c:pt>
                <c:pt idx="98">
                  <c:v>4.8</c:v>
                </c:pt>
                <c:pt idx="99">
                  <c:v>4.8</c:v>
                </c:pt>
                <c:pt idx="100">
                  <c:v>4</c:v>
                </c:pt>
                <c:pt idx="101">
                  <c:v>4.4</c:v>
                </c:pt>
                <c:pt idx="102">
                  <c:v>4.5</c:v>
                </c:pt>
                <c:pt idx="103">
                  <c:v>4.8</c:v>
                </c:pt>
                <c:pt idx="104">
                  <c:v>4.8</c:v>
                </c:pt>
                <c:pt idx="105">
                  <c:v>5</c:v>
                </c:pt>
                <c:pt idx="106">
                  <c:v>4.9</c:v>
                </c:pt>
                <c:pt idx="107">
                  <c:v>5</c:v>
                </c:pt>
                <c:pt idx="108">
                  <c:v>4.9</c:v>
                </c:pt>
                <c:pt idx="109">
                  <c:v>5</c:v>
                </c:pt>
                <c:pt idx="110">
                  <c:v>5.5</c:v>
                </c:pt>
                <c:pt idx="111">
                  <c:v>5.3</c:v>
                </c:pt>
                <c:pt idx="112">
                  <c:v>5.3</c:v>
                </c:pt>
                <c:pt idx="113">
                  <c:v>5.2</c:v>
                </c:pt>
                <c:pt idx="114">
                  <c:v>5.2</c:v>
                </c:pt>
                <c:pt idx="115">
                  <c:v>5.2</c:v>
                </c:pt>
                <c:pt idx="116">
                  <c:v>5.4</c:v>
                </c:pt>
                <c:pt idx="117">
                  <c:v>4.9</c:v>
                </c:pt>
                <c:pt idx="118">
                  <c:v>5.2</c:v>
                </c:pt>
                <c:pt idx="119">
                  <c:v>5.1</c:v>
                </c:pt>
                <c:pt idx="120">
                  <c:v>5.2</c:v>
                </c:pt>
                <c:pt idx="121">
                  <c:v>5.2</c:v>
                </c:pt>
                <c:pt idx="122">
                  <c:v>5.2</c:v>
                </c:pt>
                <c:pt idx="123">
                  <c:v>4.1</c:v>
                </c:pt>
                <c:pt idx="124">
                  <c:v>4.8</c:v>
                </c:pt>
                <c:pt idx="125">
                  <c:v>4.8</c:v>
                </c:pt>
                <c:pt idx="126">
                  <c:v>4.8</c:v>
                </c:pt>
                <c:pt idx="127">
                  <c:v>4</c:v>
                </c:pt>
                <c:pt idx="128">
                  <c:v>4.8</c:v>
                </c:pt>
                <c:pt idx="129">
                  <c:v>3.9</c:v>
                </c:pt>
                <c:pt idx="130">
                  <c:v>4.3</c:v>
                </c:pt>
                <c:pt idx="131">
                  <c:v>4.4</c:v>
                </c:pt>
                <c:pt idx="132">
                  <c:v>4.6</c:v>
                </c:pt>
                <c:pt idx="133">
                  <c:v>4.4</c:v>
                </c:pt>
                <c:pt idx="134">
                  <c:v>3.6</c:v>
                </c:pt>
                <c:pt idx="135">
                  <c:v>3.6</c:v>
                </c:pt>
                <c:pt idx="136">
                  <c:v>4.4</c:v>
                </c:pt>
                <c:pt idx="137">
                  <c:v>4.3</c:v>
                </c:pt>
                <c:pt idx="138">
                  <c:v>4.4</c:v>
                </c:pt>
                <c:pt idx="139">
                  <c:v>4.8</c:v>
                </c:pt>
                <c:pt idx="140">
                  <c:v>4.8</c:v>
                </c:pt>
                <c:pt idx="141">
                  <c:v>4.8</c:v>
                </c:pt>
                <c:pt idx="142">
                  <c:v>4.9</c:v>
                </c:pt>
                <c:pt idx="143">
                  <c:v>4.9</c:v>
                </c:pt>
                <c:pt idx="144">
                  <c:v>5.2</c:v>
                </c:pt>
                <c:pt idx="145">
                  <c:v>5.2</c:v>
                </c:pt>
                <c:pt idx="146">
                  <c:v>4.8</c:v>
                </c:pt>
                <c:pt idx="147">
                  <c:v>5.2</c:v>
                </c:pt>
                <c:pt idx="148">
                  <c:v>5.1</c:v>
                </c:pt>
                <c:pt idx="149">
                  <c:v>4.9</c:v>
                </c:pt>
                <c:pt idx="150">
                  <c:v>5</c:v>
                </c:pt>
                <c:pt idx="151">
                  <c:v>5</c:v>
                </c:pt>
                <c:pt idx="152">
                  <c:v>4.8</c:v>
                </c:pt>
                <c:pt idx="153">
                  <c:v>4.8</c:v>
                </c:pt>
                <c:pt idx="154">
                  <c:v>4.8</c:v>
                </c:pt>
                <c:pt idx="155">
                  <c:v>5</c:v>
                </c:pt>
                <c:pt idx="156">
                  <c:v>4.8</c:v>
                </c:pt>
                <c:pt idx="157">
                  <c:v>4.7</c:v>
                </c:pt>
                <c:pt idx="158">
                  <c:v>4.9</c:v>
                </c:pt>
                <c:pt idx="159">
                  <c:v>4.8</c:v>
                </c:pt>
                <c:pt idx="160">
                  <c:v>4.4</c:v>
                </c:pt>
                <c:pt idx="161">
                  <c:v>4</c:v>
                </c:pt>
                <c:pt idx="162">
                  <c:v>4.6</c:v>
                </c:pt>
                <c:pt idx="163">
                  <c:v>4.5</c:v>
                </c:pt>
                <c:pt idx="164">
                  <c:v>4.4</c:v>
                </c:pt>
                <c:pt idx="165">
                  <c:v>4.4</c:v>
                </c:pt>
                <c:pt idx="166">
                  <c:v>3.2</c:v>
                </c:pt>
                <c:pt idx="167">
                  <c:v>2.8</c:v>
                </c:pt>
                <c:pt idx="168">
                  <c:v>3.7</c:v>
                </c:pt>
                <c:pt idx="169">
                  <c:v>4</c:v>
                </c:pt>
              </c:numCache>
            </c:numRef>
          </c:yVal>
          <c:smooth val="1"/>
        </c:ser>
        <c:axId val="37293986"/>
        <c:axId val="101555"/>
      </c:scatterChart>
      <c:scatterChart>
        <c:scatterStyle val="lineMarker"/>
        <c:varyColors val="0"/>
        <c:ser>
          <c:idx val="3"/>
          <c:order val="2"/>
          <c:tx>
            <c:strRef>
              <c:f>List1!$CA$4</c:f>
              <c:strCache>
                <c:ptCount val="1"/>
                <c:pt idx="0">
                  <c:v>°Cvzduch-&gt;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List1!$BW$5:$BW$174</c:f>
              <c:strCache>
                <c:ptCount val="170"/>
                <c:pt idx="0">
                  <c:v>36503</c:v>
                </c:pt>
                <c:pt idx="1">
                  <c:v>36521</c:v>
                </c:pt>
                <c:pt idx="2">
                  <c:v>36540</c:v>
                </c:pt>
                <c:pt idx="3">
                  <c:v>36554</c:v>
                </c:pt>
                <c:pt idx="4">
                  <c:v>36564</c:v>
                </c:pt>
                <c:pt idx="5">
                  <c:v>36583</c:v>
                </c:pt>
                <c:pt idx="6">
                  <c:v>36596</c:v>
                </c:pt>
                <c:pt idx="7">
                  <c:v>36610</c:v>
                </c:pt>
                <c:pt idx="8">
                  <c:v>36626</c:v>
                </c:pt>
                <c:pt idx="9">
                  <c:v>36641</c:v>
                </c:pt>
                <c:pt idx="10">
                  <c:v>36651</c:v>
                </c:pt>
                <c:pt idx="11">
                  <c:v>36662</c:v>
                </c:pt>
                <c:pt idx="12">
                  <c:v>36675</c:v>
                </c:pt>
                <c:pt idx="13">
                  <c:v>36689</c:v>
                </c:pt>
                <c:pt idx="14">
                  <c:v>36701</c:v>
                </c:pt>
                <c:pt idx="15">
                  <c:v>36717</c:v>
                </c:pt>
                <c:pt idx="16">
                  <c:v>36728</c:v>
                </c:pt>
                <c:pt idx="17">
                  <c:v>36753</c:v>
                </c:pt>
                <c:pt idx="18">
                  <c:v>36770</c:v>
                </c:pt>
                <c:pt idx="19">
                  <c:v>36782</c:v>
                </c:pt>
                <c:pt idx="20">
                  <c:v>36795</c:v>
                </c:pt>
                <c:pt idx="21">
                  <c:v>36810</c:v>
                </c:pt>
                <c:pt idx="22">
                  <c:v>36822</c:v>
                </c:pt>
                <c:pt idx="23">
                  <c:v>36834</c:v>
                </c:pt>
                <c:pt idx="24">
                  <c:v>36846</c:v>
                </c:pt>
                <c:pt idx="25">
                  <c:v>36859</c:v>
                </c:pt>
                <c:pt idx="26">
                  <c:v>36869</c:v>
                </c:pt>
                <c:pt idx="27">
                  <c:v>36884</c:v>
                </c:pt>
                <c:pt idx="28">
                  <c:v>36897</c:v>
                </c:pt>
                <c:pt idx="29">
                  <c:v>36905</c:v>
                </c:pt>
                <c:pt idx="30">
                  <c:v>36919</c:v>
                </c:pt>
                <c:pt idx="31">
                  <c:v>36928</c:v>
                </c:pt>
                <c:pt idx="32">
                  <c:v>36946</c:v>
                </c:pt>
                <c:pt idx="33">
                  <c:v>36961</c:v>
                </c:pt>
                <c:pt idx="34">
                  <c:v>36971</c:v>
                </c:pt>
                <c:pt idx="35">
                  <c:v>36978</c:v>
                </c:pt>
                <c:pt idx="36">
                  <c:v>36989</c:v>
                </c:pt>
                <c:pt idx="37">
                  <c:v>37000</c:v>
                </c:pt>
                <c:pt idx="38">
                  <c:v>37006</c:v>
                </c:pt>
                <c:pt idx="39">
                  <c:v>37015</c:v>
                </c:pt>
                <c:pt idx="40">
                  <c:v>37027</c:v>
                </c:pt>
                <c:pt idx="41">
                  <c:v>37039</c:v>
                </c:pt>
                <c:pt idx="42">
                  <c:v>37054</c:v>
                </c:pt>
                <c:pt idx="43">
                  <c:v>37066</c:v>
                </c:pt>
                <c:pt idx="44">
                  <c:v>37082</c:v>
                </c:pt>
                <c:pt idx="45">
                  <c:v>37095</c:v>
                </c:pt>
                <c:pt idx="46">
                  <c:v>37111</c:v>
                </c:pt>
                <c:pt idx="47">
                  <c:v>37143</c:v>
                </c:pt>
                <c:pt idx="48">
                  <c:v>37149</c:v>
                </c:pt>
                <c:pt idx="49">
                  <c:v>37157</c:v>
                </c:pt>
                <c:pt idx="50">
                  <c:v>37165</c:v>
                </c:pt>
                <c:pt idx="51">
                  <c:v>37176</c:v>
                </c:pt>
                <c:pt idx="52">
                  <c:v>37187</c:v>
                </c:pt>
                <c:pt idx="53">
                  <c:v>37198</c:v>
                </c:pt>
                <c:pt idx="54">
                  <c:v>37209</c:v>
                </c:pt>
                <c:pt idx="55">
                  <c:v>37225</c:v>
                </c:pt>
                <c:pt idx="56">
                  <c:v>37234</c:v>
                </c:pt>
                <c:pt idx="57">
                  <c:v>37249</c:v>
                </c:pt>
                <c:pt idx="58">
                  <c:v>37261</c:v>
                </c:pt>
                <c:pt idx="59">
                  <c:v>37270</c:v>
                </c:pt>
                <c:pt idx="60">
                  <c:v>37283</c:v>
                </c:pt>
                <c:pt idx="61">
                  <c:v>37295</c:v>
                </c:pt>
                <c:pt idx="62">
                  <c:v>37308</c:v>
                </c:pt>
                <c:pt idx="63">
                  <c:v>37325</c:v>
                </c:pt>
                <c:pt idx="64">
                  <c:v>37336</c:v>
                </c:pt>
                <c:pt idx="65">
                  <c:v>37341</c:v>
                </c:pt>
                <c:pt idx="66">
                  <c:v>37351</c:v>
                </c:pt>
                <c:pt idx="67">
                  <c:v>37364</c:v>
                </c:pt>
                <c:pt idx="68">
                  <c:v>37371</c:v>
                </c:pt>
                <c:pt idx="69">
                  <c:v>37381</c:v>
                </c:pt>
                <c:pt idx="70">
                  <c:v>37388</c:v>
                </c:pt>
                <c:pt idx="71">
                  <c:v>37401</c:v>
                </c:pt>
                <c:pt idx="72">
                  <c:v>37415</c:v>
                </c:pt>
                <c:pt idx="73">
                  <c:v>37427</c:v>
                </c:pt>
                <c:pt idx="74">
                  <c:v>37435</c:v>
                </c:pt>
                <c:pt idx="75">
                  <c:v>37449</c:v>
                </c:pt>
                <c:pt idx="76">
                  <c:v>37460</c:v>
                </c:pt>
                <c:pt idx="77">
                  <c:v>37475</c:v>
                </c:pt>
                <c:pt idx="78">
                  <c:v>37487</c:v>
                </c:pt>
                <c:pt idx="79">
                  <c:v>37497</c:v>
                </c:pt>
                <c:pt idx="80">
                  <c:v>37508</c:v>
                </c:pt>
                <c:pt idx="81">
                  <c:v>37515</c:v>
                </c:pt>
                <c:pt idx="82">
                  <c:v>37521</c:v>
                </c:pt>
                <c:pt idx="83">
                  <c:v>37535</c:v>
                </c:pt>
                <c:pt idx="84">
                  <c:v>37541</c:v>
                </c:pt>
                <c:pt idx="85">
                  <c:v>37553</c:v>
                </c:pt>
                <c:pt idx="86">
                  <c:v>37563</c:v>
                </c:pt>
                <c:pt idx="87">
                  <c:v>37573</c:v>
                </c:pt>
                <c:pt idx="88">
                  <c:v>37581</c:v>
                </c:pt>
                <c:pt idx="89">
                  <c:v>37587</c:v>
                </c:pt>
                <c:pt idx="90">
                  <c:v>37598</c:v>
                </c:pt>
                <c:pt idx="91">
                  <c:v>37605</c:v>
                </c:pt>
                <c:pt idx="92">
                  <c:v>37614</c:v>
                </c:pt>
                <c:pt idx="93">
                  <c:v>37625</c:v>
                </c:pt>
                <c:pt idx="94">
                  <c:v>37633</c:v>
                </c:pt>
                <c:pt idx="95">
                  <c:v>37646</c:v>
                </c:pt>
                <c:pt idx="96">
                  <c:v>37658</c:v>
                </c:pt>
                <c:pt idx="97">
                  <c:v>37668</c:v>
                </c:pt>
                <c:pt idx="98">
                  <c:v>37674</c:v>
                </c:pt>
                <c:pt idx="99">
                  <c:v>37682</c:v>
                </c:pt>
                <c:pt idx="100">
                  <c:v>37695</c:v>
                </c:pt>
                <c:pt idx="101">
                  <c:v>37707</c:v>
                </c:pt>
                <c:pt idx="102">
                  <c:v>37716</c:v>
                </c:pt>
                <c:pt idx="103">
                  <c:v>37728</c:v>
                </c:pt>
                <c:pt idx="104">
                  <c:v>37740</c:v>
                </c:pt>
                <c:pt idx="105">
                  <c:v>37754</c:v>
                </c:pt>
                <c:pt idx="106">
                  <c:v>37761</c:v>
                </c:pt>
                <c:pt idx="107">
                  <c:v>37770</c:v>
                </c:pt>
                <c:pt idx="108">
                  <c:v>37778</c:v>
                </c:pt>
                <c:pt idx="109">
                  <c:v>37791</c:v>
                </c:pt>
                <c:pt idx="110">
                  <c:v>37805</c:v>
                </c:pt>
                <c:pt idx="111">
                  <c:v>37819</c:v>
                </c:pt>
                <c:pt idx="112">
                  <c:v>37834</c:v>
                </c:pt>
                <c:pt idx="113">
                  <c:v>37868</c:v>
                </c:pt>
                <c:pt idx="114">
                  <c:v>37882</c:v>
                </c:pt>
                <c:pt idx="115">
                  <c:v>37889</c:v>
                </c:pt>
                <c:pt idx="116">
                  <c:v>37895</c:v>
                </c:pt>
                <c:pt idx="117">
                  <c:v>37912</c:v>
                </c:pt>
                <c:pt idx="118">
                  <c:v>37924</c:v>
                </c:pt>
                <c:pt idx="119">
                  <c:v>37933</c:v>
                </c:pt>
                <c:pt idx="120">
                  <c:v>37941</c:v>
                </c:pt>
                <c:pt idx="121">
                  <c:v>37948</c:v>
                </c:pt>
                <c:pt idx="122">
                  <c:v>37962</c:v>
                </c:pt>
                <c:pt idx="123">
                  <c:v>37969</c:v>
                </c:pt>
                <c:pt idx="124">
                  <c:v>37975</c:v>
                </c:pt>
                <c:pt idx="125">
                  <c:v>37984</c:v>
                </c:pt>
                <c:pt idx="126">
                  <c:v>37993</c:v>
                </c:pt>
                <c:pt idx="127">
                  <c:v>38003</c:v>
                </c:pt>
                <c:pt idx="128">
                  <c:v>38011</c:v>
                </c:pt>
                <c:pt idx="129">
                  <c:v>38025</c:v>
                </c:pt>
                <c:pt idx="130">
                  <c:v>38035</c:v>
                </c:pt>
                <c:pt idx="131">
                  <c:v>38039</c:v>
                </c:pt>
                <c:pt idx="132">
                  <c:v>38050</c:v>
                </c:pt>
                <c:pt idx="133">
                  <c:v>38059</c:v>
                </c:pt>
                <c:pt idx="134">
                  <c:v>38066</c:v>
                </c:pt>
                <c:pt idx="135">
                  <c:v>38080</c:v>
                </c:pt>
                <c:pt idx="136">
                  <c:v>38092</c:v>
                </c:pt>
                <c:pt idx="137">
                  <c:v>38102</c:v>
                </c:pt>
                <c:pt idx="138">
                  <c:v>38113</c:v>
                </c:pt>
                <c:pt idx="139">
                  <c:v>38125</c:v>
                </c:pt>
                <c:pt idx="140">
                  <c:v>38130</c:v>
                </c:pt>
                <c:pt idx="141">
                  <c:v>38140</c:v>
                </c:pt>
                <c:pt idx="142">
                  <c:v>38169</c:v>
                </c:pt>
                <c:pt idx="143">
                  <c:v>38181</c:v>
                </c:pt>
                <c:pt idx="144">
                  <c:v>38203</c:v>
                </c:pt>
                <c:pt idx="145">
                  <c:v>38220</c:v>
                </c:pt>
                <c:pt idx="146">
                  <c:v>38230</c:v>
                </c:pt>
                <c:pt idx="147">
                  <c:v>38235</c:v>
                </c:pt>
                <c:pt idx="148">
                  <c:v>38246</c:v>
                </c:pt>
                <c:pt idx="149">
                  <c:v>38254</c:v>
                </c:pt>
                <c:pt idx="150">
                  <c:v>38256</c:v>
                </c:pt>
                <c:pt idx="151">
                  <c:v>38267</c:v>
                </c:pt>
                <c:pt idx="152">
                  <c:v>38274</c:v>
                </c:pt>
                <c:pt idx="153">
                  <c:v>38280</c:v>
                </c:pt>
                <c:pt idx="154">
                  <c:v>38286</c:v>
                </c:pt>
                <c:pt idx="155">
                  <c:v>38298</c:v>
                </c:pt>
                <c:pt idx="156">
                  <c:v>38312</c:v>
                </c:pt>
                <c:pt idx="157">
                  <c:v>38324</c:v>
                </c:pt>
                <c:pt idx="158">
                  <c:v>38333</c:v>
                </c:pt>
                <c:pt idx="159">
                  <c:v>38345</c:v>
                </c:pt>
                <c:pt idx="160">
                  <c:v>38357</c:v>
                </c:pt>
                <c:pt idx="161">
                  <c:v>38374</c:v>
                </c:pt>
                <c:pt idx="162">
                  <c:v>38385</c:v>
                </c:pt>
                <c:pt idx="163">
                  <c:v>38396</c:v>
                </c:pt>
                <c:pt idx="164">
                  <c:v>38407</c:v>
                </c:pt>
                <c:pt idx="165">
                  <c:v>38414</c:v>
                </c:pt>
                <c:pt idx="166">
                  <c:v>38429</c:v>
                </c:pt>
                <c:pt idx="167">
                  <c:v>38436</c:v>
                </c:pt>
                <c:pt idx="168">
                  <c:v>38445</c:v>
                </c:pt>
                <c:pt idx="169">
                  <c:v>38456</c:v>
                </c:pt>
              </c:strCache>
            </c:strRef>
          </c:xVal>
          <c:yVal>
            <c:numRef>
              <c:f>List1!$CA$5:$CA$174</c:f>
              <c:numCache>
                <c:ptCount val="170"/>
                <c:pt idx="0">
                  <c:v>1.61</c:v>
                </c:pt>
                <c:pt idx="1">
                  <c:v>-1.2</c:v>
                </c:pt>
                <c:pt idx="2">
                  <c:v>-2.237</c:v>
                </c:pt>
                <c:pt idx="3">
                  <c:v>-2.764</c:v>
                </c:pt>
                <c:pt idx="4">
                  <c:v>4.79</c:v>
                </c:pt>
                <c:pt idx="5">
                  <c:v>2.232</c:v>
                </c:pt>
                <c:pt idx="6">
                  <c:v>4.823</c:v>
                </c:pt>
                <c:pt idx="7">
                  <c:v>3.5</c:v>
                </c:pt>
                <c:pt idx="8">
                  <c:v>7.925</c:v>
                </c:pt>
                <c:pt idx="9">
                  <c:v>14.913</c:v>
                </c:pt>
                <c:pt idx="10">
                  <c:v>17.22</c:v>
                </c:pt>
                <c:pt idx="11">
                  <c:v>18.455</c:v>
                </c:pt>
                <c:pt idx="12">
                  <c:v>16.392</c:v>
                </c:pt>
                <c:pt idx="13">
                  <c:v>18.95</c:v>
                </c:pt>
                <c:pt idx="14">
                  <c:v>21.575</c:v>
                </c:pt>
                <c:pt idx="15">
                  <c:v>18.063</c:v>
                </c:pt>
                <c:pt idx="16">
                  <c:v>15.173</c:v>
                </c:pt>
                <c:pt idx="17">
                  <c:v>19.468</c:v>
                </c:pt>
                <c:pt idx="18">
                  <c:v>21.241</c:v>
                </c:pt>
                <c:pt idx="19">
                  <c:v>15.317</c:v>
                </c:pt>
                <c:pt idx="20">
                  <c:v>13.146</c:v>
                </c:pt>
                <c:pt idx="21">
                  <c:v>13.873</c:v>
                </c:pt>
                <c:pt idx="22">
                  <c:v>13.833</c:v>
                </c:pt>
                <c:pt idx="23">
                  <c:v>9.167</c:v>
                </c:pt>
                <c:pt idx="24">
                  <c:v>7.492</c:v>
                </c:pt>
                <c:pt idx="25">
                  <c:v>6.777</c:v>
                </c:pt>
                <c:pt idx="26">
                  <c:v>2.91</c:v>
                </c:pt>
                <c:pt idx="27">
                  <c:v>1.693</c:v>
                </c:pt>
                <c:pt idx="28">
                  <c:v>-1.277</c:v>
                </c:pt>
                <c:pt idx="29">
                  <c:v>0.825</c:v>
                </c:pt>
                <c:pt idx="30">
                  <c:v>-1.436</c:v>
                </c:pt>
                <c:pt idx="31">
                  <c:v>-0.222</c:v>
                </c:pt>
                <c:pt idx="32">
                  <c:v>3.172</c:v>
                </c:pt>
                <c:pt idx="33">
                  <c:v>1.42</c:v>
                </c:pt>
                <c:pt idx="34">
                  <c:v>6.62</c:v>
                </c:pt>
                <c:pt idx="35">
                  <c:v>3.743</c:v>
                </c:pt>
                <c:pt idx="36">
                  <c:v>8.21</c:v>
                </c:pt>
                <c:pt idx="37">
                  <c:v>5.93</c:v>
                </c:pt>
                <c:pt idx="38">
                  <c:v>6.65</c:v>
                </c:pt>
                <c:pt idx="39">
                  <c:v>16.3</c:v>
                </c:pt>
                <c:pt idx="40">
                  <c:v>15.49</c:v>
                </c:pt>
                <c:pt idx="41">
                  <c:v>16.18</c:v>
                </c:pt>
                <c:pt idx="42">
                  <c:v>14.81</c:v>
                </c:pt>
                <c:pt idx="43">
                  <c:v>15.68</c:v>
                </c:pt>
                <c:pt idx="44">
                  <c:v>19.78</c:v>
                </c:pt>
                <c:pt idx="45">
                  <c:v>20.27</c:v>
                </c:pt>
                <c:pt idx="46">
                  <c:v>21.48</c:v>
                </c:pt>
                <c:pt idx="47">
                  <c:v>19.12</c:v>
                </c:pt>
                <c:pt idx="48">
                  <c:v>11.02</c:v>
                </c:pt>
                <c:pt idx="49">
                  <c:v>11.48</c:v>
                </c:pt>
                <c:pt idx="50">
                  <c:v>14.21</c:v>
                </c:pt>
                <c:pt idx="51">
                  <c:v>14.42</c:v>
                </c:pt>
                <c:pt idx="52">
                  <c:v>11.75</c:v>
                </c:pt>
                <c:pt idx="53">
                  <c:v>6.63</c:v>
                </c:pt>
                <c:pt idx="54">
                  <c:v>1</c:v>
                </c:pt>
                <c:pt idx="55">
                  <c:v>1.31</c:v>
                </c:pt>
                <c:pt idx="56">
                  <c:v>-1.51</c:v>
                </c:pt>
                <c:pt idx="57">
                  <c:v>-4.18</c:v>
                </c:pt>
                <c:pt idx="58">
                  <c:v>-3.78</c:v>
                </c:pt>
                <c:pt idx="59">
                  <c:v>-3.22</c:v>
                </c:pt>
                <c:pt idx="60">
                  <c:v>0.64</c:v>
                </c:pt>
                <c:pt idx="61">
                  <c:v>3.85</c:v>
                </c:pt>
                <c:pt idx="62">
                  <c:v>4.25</c:v>
                </c:pt>
                <c:pt idx="63">
                  <c:v>4.62</c:v>
                </c:pt>
                <c:pt idx="64">
                  <c:v>6.8</c:v>
                </c:pt>
                <c:pt idx="65">
                  <c:v>3.12</c:v>
                </c:pt>
                <c:pt idx="66">
                  <c:v>7.87</c:v>
                </c:pt>
                <c:pt idx="67">
                  <c:v>6.76</c:v>
                </c:pt>
                <c:pt idx="68">
                  <c:v>12.19</c:v>
                </c:pt>
                <c:pt idx="69">
                  <c:v>14.65</c:v>
                </c:pt>
                <c:pt idx="70">
                  <c:v>16.33</c:v>
                </c:pt>
                <c:pt idx="71">
                  <c:v>17.64</c:v>
                </c:pt>
                <c:pt idx="72">
                  <c:v>16.46</c:v>
                </c:pt>
                <c:pt idx="73">
                  <c:v>20.11</c:v>
                </c:pt>
                <c:pt idx="74">
                  <c:v>21.83</c:v>
                </c:pt>
                <c:pt idx="75">
                  <c:v>20.57</c:v>
                </c:pt>
                <c:pt idx="76">
                  <c:v>21.12</c:v>
                </c:pt>
                <c:pt idx="77">
                  <c:v>21.92</c:v>
                </c:pt>
                <c:pt idx="78">
                  <c:v>20.04</c:v>
                </c:pt>
                <c:pt idx="79">
                  <c:v>20.74</c:v>
                </c:pt>
                <c:pt idx="80">
                  <c:v>18.73</c:v>
                </c:pt>
                <c:pt idx="81">
                  <c:v>14.88</c:v>
                </c:pt>
                <c:pt idx="82">
                  <c:v>12.66</c:v>
                </c:pt>
                <c:pt idx="83">
                  <c:v>9.31</c:v>
                </c:pt>
                <c:pt idx="84">
                  <c:v>5.5</c:v>
                </c:pt>
                <c:pt idx="85">
                  <c:v>6.64</c:v>
                </c:pt>
                <c:pt idx="86">
                  <c:v>6.72</c:v>
                </c:pt>
                <c:pt idx="87">
                  <c:v>1.34</c:v>
                </c:pt>
                <c:pt idx="88">
                  <c:v>8.5</c:v>
                </c:pt>
                <c:pt idx="89">
                  <c:v>6.37</c:v>
                </c:pt>
                <c:pt idx="90">
                  <c:v>2.23</c:v>
                </c:pt>
                <c:pt idx="91">
                  <c:v>-6.91</c:v>
                </c:pt>
                <c:pt idx="92">
                  <c:v>-4.93</c:v>
                </c:pt>
                <c:pt idx="93">
                  <c:v>-3.1</c:v>
                </c:pt>
                <c:pt idx="94">
                  <c:v>-7.21</c:v>
                </c:pt>
                <c:pt idx="95">
                  <c:v>-2.24</c:v>
                </c:pt>
                <c:pt idx="96">
                  <c:v>-2.38</c:v>
                </c:pt>
                <c:pt idx="97">
                  <c:v>-4.96</c:v>
                </c:pt>
                <c:pt idx="98">
                  <c:v>-3.19</c:v>
                </c:pt>
                <c:pt idx="99">
                  <c:v>0.87</c:v>
                </c:pt>
                <c:pt idx="100">
                  <c:v>2.14</c:v>
                </c:pt>
                <c:pt idx="101">
                  <c:v>4.1875</c:v>
                </c:pt>
                <c:pt idx="102">
                  <c:v>7.44</c:v>
                </c:pt>
                <c:pt idx="103">
                  <c:v>4.353</c:v>
                </c:pt>
                <c:pt idx="104">
                  <c:v>12.169</c:v>
                </c:pt>
                <c:pt idx="105">
                  <c:v>16.75</c:v>
                </c:pt>
                <c:pt idx="106">
                  <c:v>12.875</c:v>
                </c:pt>
                <c:pt idx="107">
                  <c:v>16.72</c:v>
                </c:pt>
                <c:pt idx="108">
                  <c:v>20.6</c:v>
                </c:pt>
                <c:pt idx="109">
                  <c:v>21.29</c:v>
                </c:pt>
                <c:pt idx="110">
                  <c:v>19.1</c:v>
                </c:pt>
                <c:pt idx="111">
                  <c:v>17.873</c:v>
                </c:pt>
                <c:pt idx="112">
                  <c:v>21.1375</c:v>
                </c:pt>
                <c:pt idx="113">
                  <c:v>21.7</c:v>
                </c:pt>
                <c:pt idx="114">
                  <c:v>14.68</c:v>
                </c:pt>
                <c:pt idx="115">
                  <c:v>17.3125</c:v>
                </c:pt>
                <c:pt idx="116">
                  <c:v>11.58</c:v>
                </c:pt>
                <c:pt idx="117">
                  <c:v>8.55</c:v>
                </c:pt>
                <c:pt idx="118">
                  <c:v>2.631</c:v>
                </c:pt>
                <c:pt idx="119">
                  <c:v>6.57</c:v>
                </c:pt>
                <c:pt idx="120">
                  <c:v>2.43</c:v>
                </c:pt>
                <c:pt idx="121">
                  <c:v>6.5</c:v>
                </c:pt>
                <c:pt idx="122">
                  <c:v>5.94</c:v>
                </c:pt>
                <c:pt idx="123">
                  <c:v>-1.1375</c:v>
                </c:pt>
                <c:pt idx="124">
                  <c:v>-0.371</c:v>
                </c:pt>
                <c:pt idx="125">
                  <c:v>-3.19</c:v>
                </c:pt>
                <c:pt idx="126">
                  <c:v>-4.3</c:v>
                </c:pt>
                <c:pt idx="127">
                  <c:v>-1.1</c:v>
                </c:pt>
                <c:pt idx="128">
                  <c:v>-4.2</c:v>
                </c:pt>
                <c:pt idx="129">
                  <c:v>1.2</c:v>
                </c:pt>
                <c:pt idx="130">
                  <c:v>0</c:v>
                </c:pt>
                <c:pt idx="131">
                  <c:v>-0.5</c:v>
                </c:pt>
                <c:pt idx="132">
                  <c:v>-2.1</c:v>
                </c:pt>
                <c:pt idx="133">
                  <c:v>-0.8</c:v>
                </c:pt>
                <c:pt idx="134">
                  <c:v>9.3</c:v>
                </c:pt>
                <c:pt idx="135">
                  <c:v>6.9</c:v>
                </c:pt>
                <c:pt idx="136">
                  <c:v>8.7</c:v>
                </c:pt>
                <c:pt idx="137">
                  <c:v>11.7</c:v>
                </c:pt>
                <c:pt idx="138">
                  <c:v>14.6</c:v>
                </c:pt>
                <c:pt idx="139">
                  <c:v>12.1</c:v>
                </c:pt>
                <c:pt idx="140">
                  <c:v>12.8</c:v>
                </c:pt>
                <c:pt idx="141">
                  <c:v>13.5</c:v>
                </c:pt>
                <c:pt idx="142">
                  <c:v>17.8</c:v>
                </c:pt>
                <c:pt idx="143">
                  <c:v>17.1</c:v>
                </c:pt>
                <c:pt idx="144">
                  <c:v>20.3</c:v>
                </c:pt>
                <c:pt idx="145">
                  <c:v>21.3</c:v>
                </c:pt>
                <c:pt idx="146">
                  <c:v>17.7</c:v>
                </c:pt>
                <c:pt idx="147">
                  <c:v>16.9</c:v>
                </c:pt>
                <c:pt idx="148">
                  <c:v>16.3</c:v>
                </c:pt>
                <c:pt idx="149">
                  <c:v>12.8</c:v>
                </c:pt>
                <c:pt idx="150">
                  <c:v>10.2</c:v>
                </c:pt>
                <c:pt idx="151">
                  <c:v>13.3</c:v>
                </c:pt>
                <c:pt idx="152">
                  <c:v>9.4</c:v>
                </c:pt>
                <c:pt idx="153">
                  <c:v>6.7</c:v>
                </c:pt>
                <c:pt idx="154">
                  <c:v>10.1</c:v>
                </c:pt>
                <c:pt idx="155">
                  <c:v>9.9</c:v>
                </c:pt>
                <c:pt idx="156">
                  <c:v>3.8</c:v>
                </c:pt>
                <c:pt idx="157">
                  <c:v>1.3</c:v>
                </c:pt>
                <c:pt idx="158">
                  <c:v>0.4</c:v>
                </c:pt>
                <c:pt idx="159">
                  <c:v>-1.4</c:v>
                </c:pt>
                <c:pt idx="160">
                  <c:v>3</c:v>
                </c:pt>
                <c:pt idx="161">
                  <c:v>1.3</c:v>
                </c:pt>
                <c:pt idx="162">
                  <c:v>-2.6</c:v>
                </c:pt>
                <c:pt idx="163">
                  <c:v>-2.6</c:v>
                </c:pt>
                <c:pt idx="164">
                  <c:v>-1.1</c:v>
                </c:pt>
                <c:pt idx="165">
                  <c:v>-4.4</c:v>
                </c:pt>
                <c:pt idx="166">
                  <c:v>0.3</c:v>
                </c:pt>
                <c:pt idx="167">
                  <c:v>6</c:v>
                </c:pt>
                <c:pt idx="168">
                  <c:v>8.2</c:v>
                </c:pt>
                <c:pt idx="169">
                  <c:v>9.4</c:v>
                </c:pt>
              </c:numCache>
            </c:numRef>
          </c:yVal>
          <c:smooth val="1"/>
        </c:ser>
        <c:axId val="913996"/>
        <c:axId val="8225965"/>
      </c:scatterChart>
      <c:valAx>
        <c:axId val="37293986"/>
        <c:scaling>
          <c:orientation val="minMax"/>
          <c:max val="38500"/>
          <c:min val="36500"/>
        </c:scaling>
        <c:axPos val="b"/>
        <c:majorGridlines/>
        <c:delete val="0"/>
        <c:numFmt formatCode="mmm\-yy" sourceLinked="0"/>
        <c:majorTickMark val="out"/>
        <c:minorTickMark val="none"/>
        <c:tickLblPos val="nextTo"/>
        <c:crossAx val="101555"/>
        <c:crossesAt val="-10"/>
        <c:crossBetween val="midCat"/>
        <c:dispUnits/>
        <c:majorUnit val="110"/>
      </c:valAx>
      <c:valAx>
        <c:axId val="101555"/>
        <c:scaling>
          <c:orientation val="minMax"/>
          <c:max val="11.5"/>
          <c:min val="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crossBetween val="midCat"/>
        <c:dispUnits/>
        <c:majorUnit val="1"/>
      </c:valAx>
      <c:valAx>
        <c:axId val="913996"/>
        <c:scaling>
          <c:orientation val="minMax"/>
        </c:scaling>
        <c:axPos val="b"/>
        <c:delete val="1"/>
        <c:majorTickMark val="in"/>
        <c:minorTickMark val="none"/>
        <c:tickLblPos val="nextTo"/>
        <c:crossAx val="8225965"/>
        <c:crosses val="max"/>
        <c:crossBetween val="midCat"/>
        <c:dispUnits/>
      </c:valAx>
      <c:valAx>
        <c:axId val="8225965"/>
        <c:scaling>
          <c:orientation val="minMax"/>
          <c:max val="23"/>
          <c:min val="-7"/>
        </c:scaling>
        <c:axPos val="l"/>
        <c:delete val="0"/>
        <c:numFmt formatCode="General" sourceLinked="1"/>
        <c:majorTickMark val="in"/>
        <c:minorTickMark val="none"/>
        <c:tickLblPos val="nextTo"/>
        <c:crossAx val="913996"/>
        <c:crosses val="max"/>
        <c:crossBetween val="midCat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95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pageSetup horizontalDpi="240" verticalDpi="24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212</xdr:row>
      <xdr:rowOff>0</xdr:rowOff>
    </xdr:from>
    <xdr:to>
      <xdr:col>15</xdr:col>
      <xdr:colOff>28575</xdr:colOff>
      <xdr:row>240</xdr:row>
      <xdr:rowOff>76200</xdr:rowOff>
    </xdr:to>
    <xdr:graphicFrame>
      <xdr:nvGraphicFramePr>
        <xdr:cNvPr id="1" name="Chart 3"/>
        <xdr:cNvGraphicFramePr/>
      </xdr:nvGraphicFramePr>
      <xdr:xfrm>
        <a:off x="0" y="34375725"/>
        <a:ext cx="122872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242</xdr:row>
      <xdr:rowOff>0</xdr:rowOff>
    </xdr:from>
    <xdr:to>
      <xdr:col>14</xdr:col>
      <xdr:colOff>3609975</xdr:colOff>
      <xdr:row>270</xdr:row>
      <xdr:rowOff>76200</xdr:rowOff>
    </xdr:to>
    <xdr:graphicFrame>
      <xdr:nvGraphicFramePr>
        <xdr:cNvPr id="2" name="Chart 4"/>
        <xdr:cNvGraphicFramePr/>
      </xdr:nvGraphicFramePr>
      <xdr:xfrm>
        <a:off x="0" y="39233475"/>
        <a:ext cx="1218247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272</xdr:row>
      <xdr:rowOff>0</xdr:rowOff>
    </xdr:from>
    <xdr:to>
      <xdr:col>15</xdr:col>
      <xdr:colOff>0</xdr:colOff>
      <xdr:row>300</xdr:row>
      <xdr:rowOff>66675</xdr:rowOff>
    </xdr:to>
    <xdr:graphicFrame>
      <xdr:nvGraphicFramePr>
        <xdr:cNvPr id="3" name="Chart 5"/>
        <xdr:cNvGraphicFramePr/>
      </xdr:nvGraphicFramePr>
      <xdr:xfrm>
        <a:off x="0" y="44091225"/>
        <a:ext cx="12258675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302</xdr:row>
      <xdr:rowOff>152400</xdr:rowOff>
    </xdr:from>
    <xdr:to>
      <xdr:col>14</xdr:col>
      <xdr:colOff>3638550</xdr:colOff>
      <xdr:row>331</xdr:row>
      <xdr:rowOff>66675</xdr:rowOff>
    </xdr:to>
    <xdr:graphicFrame>
      <xdr:nvGraphicFramePr>
        <xdr:cNvPr id="4" name="Chart 6"/>
        <xdr:cNvGraphicFramePr/>
      </xdr:nvGraphicFramePr>
      <xdr:xfrm>
        <a:off x="180975" y="49101375"/>
        <a:ext cx="12030075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332</xdr:row>
      <xdr:rowOff>0</xdr:rowOff>
    </xdr:from>
    <xdr:to>
      <xdr:col>14</xdr:col>
      <xdr:colOff>3657600</xdr:colOff>
      <xdr:row>360</xdr:row>
      <xdr:rowOff>0</xdr:rowOff>
    </xdr:to>
    <xdr:graphicFrame>
      <xdr:nvGraphicFramePr>
        <xdr:cNvPr id="5" name="Chart 7"/>
        <xdr:cNvGraphicFramePr/>
      </xdr:nvGraphicFramePr>
      <xdr:xfrm>
        <a:off x="0" y="53806725"/>
        <a:ext cx="12230100" cy="4714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361</xdr:row>
      <xdr:rowOff>0</xdr:rowOff>
    </xdr:from>
    <xdr:to>
      <xdr:col>14</xdr:col>
      <xdr:colOff>3638550</xdr:colOff>
      <xdr:row>389</xdr:row>
      <xdr:rowOff>76200</xdr:rowOff>
    </xdr:to>
    <xdr:graphicFrame>
      <xdr:nvGraphicFramePr>
        <xdr:cNvPr id="6" name="Chart 8"/>
        <xdr:cNvGraphicFramePr/>
      </xdr:nvGraphicFramePr>
      <xdr:xfrm>
        <a:off x="0" y="58683525"/>
        <a:ext cx="12211050" cy="4610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73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00390625" defaultRowHeight="12.75"/>
  <cols>
    <col min="1" max="1" width="4.625" style="1" customWidth="1"/>
    <col min="2" max="2" width="38.625" style="1" customWidth="1"/>
    <col min="3" max="3" width="5.125" style="1" customWidth="1"/>
    <col min="4" max="4" width="4.875" style="1" customWidth="1"/>
    <col min="5" max="5" width="6.00390625" style="1" customWidth="1"/>
    <col min="6" max="7" width="6.125" style="1" customWidth="1"/>
    <col min="8" max="8" width="5.75390625" style="2" customWidth="1"/>
    <col min="9" max="9" width="6.25390625" style="1" customWidth="1"/>
    <col min="10" max="10" width="6.375" style="1" customWidth="1"/>
    <col min="11" max="11" width="6.25390625" style="1" customWidth="1"/>
    <col min="12" max="13" width="5.375" style="1" customWidth="1"/>
    <col min="14" max="14" width="5.625" style="1" customWidth="1"/>
    <col min="15" max="15" width="48.375" style="1" customWidth="1"/>
    <col min="16" max="16" width="4.875" style="1" customWidth="1"/>
    <col min="17" max="17" width="4.25390625" style="1" customWidth="1"/>
    <col min="18" max="18" width="10.25390625" style="1" customWidth="1"/>
    <col min="19" max="19" width="16.625" style="1" customWidth="1"/>
    <col min="20" max="21" width="5.375" style="1" customWidth="1"/>
    <col min="22" max="22" width="5.875" style="1" customWidth="1"/>
    <col min="23" max="23" width="5.375" style="1" customWidth="1"/>
    <col min="24" max="24" width="5.125" style="1" customWidth="1"/>
    <col min="25" max="27" width="5.375" style="1" customWidth="1"/>
    <col min="28" max="28" width="5.875" style="1" customWidth="1"/>
    <col min="29" max="32" width="5.375" style="1" customWidth="1"/>
    <col min="33" max="33" width="5.875" style="1" customWidth="1"/>
    <col min="34" max="37" width="5.375" style="1" customWidth="1"/>
    <col min="38" max="38" width="5.875" style="1" customWidth="1"/>
    <col min="39" max="57" width="5.375" style="1" customWidth="1"/>
    <col min="58" max="58" width="6.00390625" style="1" customWidth="1"/>
    <col min="59" max="62" width="5.375" style="1" customWidth="1"/>
    <col min="63" max="63" width="5.875" style="1" customWidth="1"/>
    <col min="64" max="66" width="5.375" style="1" customWidth="1"/>
    <col min="67" max="67" width="5.625" style="1" customWidth="1"/>
    <col min="68" max="68" width="6.00390625" style="1" customWidth="1"/>
    <col min="69" max="70" width="5.375" style="1" customWidth="1"/>
    <col min="71" max="71" width="6.875" style="1" customWidth="1"/>
    <col min="72" max="72" width="7.00390625" style="1" customWidth="1"/>
    <col min="73" max="73" width="6.875" style="1" customWidth="1"/>
    <col min="74" max="74" width="10.625" style="1" customWidth="1"/>
    <col min="75" max="75" width="9.00390625" style="1" customWidth="1"/>
    <col min="76" max="91" width="6.375" style="1" customWidth="1"/>
    <col min="92" max="16384" width="9.125" style="1" customWidth="1"/>
  </cols>
  <sheetData>
    <row r="1" spans="1:9" ht="12.75">
      <c r="A1" s="87" t="s">
        <v>318</v>
      </c>
      <c r="B1" s="88"/>
      <c r="C1" s="89"/>
      <c r="D1" s="89"/>
      <c r="E1" s="89"/>
      <c r="F1" s="88"/>
      <c r="G1" s="88"/>
      <c r="H1" s="90"/>
      <c r="I1" s="88"/>
    </row>
    <row r="2" spans="1:17" ht="13.5">
      <c r="A2" s="91" t="s">
        <v>321</v>
      </c>
      <c r="B2" s="23" t="s">
        <v>308</v>
      </c>
      <c r="C2" s="108" t="s">
        <v>66</v>
      </c>
      <c r="D2" s="109" t="s">
        <v>67</v>
      </c>
      <c r="E2" s="110" t="s">
        <v>84</v>
      </c>
      <c r="F2" s="111" t="s">
        <v>86</v>
      </c>
      <c r="G2" s="111" t="s">
        <v>87</v>
      </c>
      <c r="H2" s="112" t="s">
        <v>322</v>
      </c>
      <c r="I2" s="112" t="s">
        <v>328</v>
      </c>
      <c r="J2" s="109" t="s">
        <v>88</v>
      </c>
      <c r="K2" s="113" t="s">
        <v>89</v>
      </c>
      <c r="L2" s="113" t="s">
        <v>90</v>
      </c>
      <c r="M2" s="109" t="s">
        <v>91</v>
      </c>
      <c r="N2" s="109" t="s">
        <v>323</v>
      </c>
      <c r="P2" s="51" t="s">
        <v>82</v>
      </c>
      <c r="Q2" s="52" t="s">
        <v>309</v>
      </c>
    </row>
    <row r="3" spans="1:73" ht="13.5">
      <c r="A3" s="91" t="s">
        <v>319</v>
      </c>
      <c r="B3" s="23" t="s">
        <v>307</v>
      </c>
      <c r="C3" s="65" t="s">
        <v>7</v>
      </c>
      <c r="D3" s="66" t="s">
        <v>0</v>
      </c>
      <c r="E3" s="67" t="s">
        <v>68</v>
      </c>
      <c r="F3" s="67" t="s">
        <v>68</v>
      </c>
      <c r="G3" s="67" t="s">
        <v>68</v>
      </c>
      <c r="H3" s="67" t="s">
        <v>68</v>
      </c>
      <c r="I3" s="67" t="s">
        <v>68</v>
      </c>
      <c r="J3" s="67" t="s">
        <v>68</v>
      </c>
      <c r="K3" s="67" t="s">
        <v>68</v>
      </c>
      <c r="L3" s="67" t="s">
        <v>68</v>
      </c>
      <c r="M3" s="67" t="s">
        <v>68</v>
      </c>
      <c r="N3" s="67" t="s">
        <v>313</v>
      </c>
      <c r="O3" s="68" t="s">
        <v>79</v>
      </c>
      <c r="P3" s="69" t="s">
        <v>69</v>
      </c>
      <c r="Q3" s="70" t="s">
        <v>83</v>
      </c>
      <c r="S3" s="124"/>
      <c r="T3" s="125" t="s">
        <v>334</v>
      </c>
      <c r="U3" s="126"/>
      <c r="V3" s="125" t="s">
        <v>335</v>
      </c>
      <c r="W3" s="127"/>
      <c r="X3" s="128"/>
      <c r="Y3" s="129"/>
      <c r="Z3" s="126"/>
      <c r="AA3" s="126"/>
      <c r="AB3" s="127"/>
      <c r="AC3" s="127"/>
      <c r="AD3" s="130"/>
      <c r="AE3" s="130"/>
      <c r="AF3" s="131"/>
      <c r="AG3" s="132"/>
      <c r="AH3" s="125" t="s">
        <v>336</v>
      </c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25">
        <v>2003</v>
      </c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3">
        <v>2004</v>
      </c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34"/>
      <c r="BR3" s="133">
        <v>2005</v>
      </c>
      <c r="BS3" s="127"/>
      <c r="BT3" s="127"/>
      <c r="BU3" s="135"/>
    </row>
    <row r="4" spans="1:91" ht="13.5">
      <c r="A4" s="92" t="s">
        <v>320</v>
      </c>
      <c r="B4" s="24" t="s">
        <v>306</v>
      </c>
      <c r="C4" s="22"/>
      <c r="D4" s="5"/>
      <c r="E4" s="19" t="s">
        <v>70</v>
      </c>
      <c r="F4" s="19" t="s">
        <v>76</v>
      </c>
      <c r="G4" s="19" t="s">
        <v>77</v>
      </c>
      <c r="H4" s="19" t="s">
        <v>71</v>
      </c>
      <c r="I4" s="6" t="s">
        <v>72</v>
      </c>
      <c r="J4" s="19" t="s">
        <v>71</v>
      </c>
      <c r="K4" s="19" t="s">
        <v>73</v>
      </c>
      <c r="L4" s="19" t="s">
        <v>74</v>
      </c>
      <c r="M4" s="19" t="s">
        <v>75</v>
      </c>
      <c r="N4" s="19" t="s">
        <v>312</v>
      </c>
      <c r="O4" s="7"/>
      <c r="P4" s="21"/>
      <c r="Q4" s="29"/>
      <c r="S4" s="136" t="s">
        <v>344</v>
      </c>
      <c r="T4" s="138">
        <v>36845</v>
      </c>
      <c r="U4" s="137">
        <v>36875</v>
      </c>
      <c r="V4" s="138">
        <v>36906</v>
      </c>
      <c r="W4" s="137">
        <v>36936</v>
      </c>
      <c r="X4" s="137">
        <v>36965</v>
      </c>
      <c r="Y4" s="137">
        <v>36996</v>
      </c>
      <c r="Z4" s="137">
        <v>37026</v>
      </c>
      <c r="AA4" s="137">
        <v>37057</v>
      </c>
      <c r="AB4" s="139">
        <v>37087</v>
      </c>
      <c r="AC4" s="140">
        <v>37118</v>
      </c>
      <c r="AD4" s="137">
        <v>37149</v>
      </c>
      <c r="AE4" s="137">
        <v>37179</v>
      </c>
      <c r="AF4" s="137">
        <v>37210</v>
      </c>
      <c r="AG4" s="137">
        <v>37240</v>
      </c>
      <c r="AH4" s="138">
        <v>37271</v>
      </c>
      <c r="AI4" s="137">
        <v>37301</v>
      </c>
      <c r="AJ4" s="137">
        <v>37330</v>
      </c>
      <c r="AK4" s="137">
        <v>37361</v>
      </c>
      <c r="AL4" s="137">
        <v>37391</v>
      </c>
      <c r="AM4" s="137">
        <v>37422</v>
      </c>
      <c r="AN4" s="139">
        <v>37452</v>
      </c>
      <c r="AO4" s="141">
        <v>37483</v>
      </c>
      <c r="AP4" s="137">
        <v>37514</v>
      </c>
      <c r="AQ4" s="137">
        <v>37544</v>
      </c>
      <c r="AR4" s="137">
        <v>37575</v>
      </c>
      <c r="AS4" s="137">
        <v>37605</v>
      </c>
      <c r="AT4" s="138">
        <v>37636</v>
      </c>
      <c r="AU4" s="137">
        <v>37666</v>
      </c>
      <c r="AV4" s="137">
        <v>37695</v>
      </c>
      <c r="AW4" s="137">
        <v>37726</v>
      </c>
      <c r="AX4" s="137">
        <v>37756</v>
      </c>
      <c r="AY4" s="137">
        <v>37787</v>
      </c>
      <c r="AZ4" s="139">
        <v>37817</v>
      </c>
      <c r="BA4" s="140">
        <v>37848</v>
      </c>
      <c r="BB4" s="137">
        <v>37879</v>
      </c>
      <c r="BC4" s="137">
        <v>37909</v>
      </c>
      <c r="BD4" s="137">
        <v>37940</v>
      </c>
      <c r="BE4" s="137">
        <v>37970</v>
      </c>
      <c r="BF4" s="138">
        <v>38001</v>
      </c>
      <c r="BG4" s="137">
        <v>38032</v>
      </c>
      <c r="BH4" s="137">
        <v>38061</v>
      </c>
      <c r="BI4" s="137">
        <v>38092</v>
      </c>
      <c r="BJ4" s="137">
        <v>38122</v>
      </c>
      <c r="BK4" s="137">
        <v>38153</v>
      </c>
      <c r="BL4" s="139">
        <v>38183</v>
      </c>
      <c r="BM4" s="140">
        <v>38214</v>
      </c>
      <c r="BN4" s="137">
        <v>38245</v>
      </c>
      <c r="BO4" s="137">
        <v>38275</v>
      </c>
      <c r="BP4" s="137">
        <v>38306</v>
      </c>
      <c r="BQ4" s="137">
        <v>38336</v>
      </c>
      <c r="BR4" s="138">
        <v>38367</v>
      </c>
      <c r="BS4" s="137">
        <v>38397</v>
      </c>
      <c r="BT4" s="137">
        <v>38426</v>
      </c>
      <c r="BU4" s="142">
        <v>38457</v>
      </c>
      <c r="BW4" s="185" t="s">
        <v>348</v>
      </c>
      <c r="BX4" s="1" t="s">
        <v>349</v>
      </c>
      <c r="BY4" s="1" t="s">
        <v>0</v>
      </c>
      <c r="BZ4" s="1" t="s">
        <v>337</v>
      </c>
      <c r="CA4" s="1" t="s">
        <v>432</v>
      </c>
      <c r="CB4" s="78" t="s">
        <v>350</v>
      </c>
      <c r="CC4" s="78" t="s">
        <v>351</v>
      </c>
      <c r="CD4" s="78" t="s">
        <v>352</v>
      </c>
      <c r="CE4" s="78" t="s">
        <v>353</v>
      </c>
      <c r="CF4" s="78" t="s">
        <v>354</v>
      </c>
      <c r="CG4" s="78" t="s">
        <v>355</v>
      </c>
      <c r="CH4" s="78" t="s">
        <v>356</v>
      </c>
      <c r="CI4" s="78" t="s">
        <v>357</v>
      </c>
      <c r="CJ4" s="78" t="s">
        <v>358</v>
      </c>
      <c r="CK4" s="78" t="s">
        <v>359</v>
      </c>
      <c r="CL4" s="183" t="s">
        <v>360</v>
      </c>
      <c r="CM4" s="183" t="s">
        <v>361</v>
      </c>
    </row>
    <row r="5" spans="1:89" ht="12.75">
      <c r="A5" s="62">
        <v>1</v>
      </c>
      <c r="B5" s="26" t="s">
        <v>311</v>
      </c>
      <c r="C5" s="34">
        <v>500</v>
      </c>
      <c r="D5" s="80">
        <v>6</v>
      </c>
      <c r="E5" s="8">
        <v>143</v>
      </c>
      <c r="F5" s="9">
        <v>22</v>
      </c>
      <c r="G5" s="10">
        <v>6.1</v>
      </c>
      <c r="H5" s="114">
        <v>0.2</v>
      </c>
      <c r="I5" s="39">
        <v>9.2</v>
      </c>
      <c r="J5" s="58">
        <v>0</v>
      </c>
      <c r="K5" s="44">
        <v>2</v>
      </c>
      <c r="L5" s="44">
        <v>37</v>
      </c>
      <c r="M5" s="57">
        <v>0.05</v>
      </c>
      <c r="N5" s="71">
        <v>1.4</v>
      </c>
      <c r="O5" s="3" t="s">
        <v>407</v>
      </c>
      <c r="P5" s="72">
        <v>17</v>
      </c>
      <c r="Q5" s="75">
        <v>5</v>
      </c>
      <c r="S5" s="143" t="s">
        <v>396</v>
      </c>
      <c r="T5" s="149">
        <v>598</v>
      </c>
      <c r="U5" s="146">
        <v>605</v>
      </c>
      <c r="V5" s="149">
        <v>521</v>
      </c>
      <c r="W5" s="146">
        <v>438</v>
      </c>
      <c r="X5" s="146">
        <v>485</v>
      </c>
      <c r="Y5" s="146">
        <v>416</v>
      </c>
      <c r="Z5" s="146">
        <v>424</v>
      </c>
      <c r="AA5" s="146">
        <v>509</v>
      </c>
      <c r="AB5" s="150">
        <v>539</v>
      </c>
      <c r="AC5" s="146">
        <v>565</v>
      </c>
      <c r="AD5" s="146">
        <v>570</v>
      </c>
      <c r="AE5" s="146">
        <v>510</v>
      </c>
      <c r="AF5" s="146">
        <v>600</v>
      </c>
      <c r="AG5" s="146">
        <v>597</v>
      </c>
      <c r="AH5" s="149">
        <v>601</v>
      </c>
      <c r="AI5" s="146">
        <v>463</v>
      </c>
      <c r="AJ5" s="146">
        <v>438</v>
      </c>
      <c r="AK5" s="146">
        <v>475</v>
      </c>
      <c r="AL5" s="146">
        <v>396</v>
      </c>
      <c r="AM5" s="146">
        <v>467</v>
      </c>
      <c r="AN5" s="150">
        <v>542</v>
      </c>
      <c r="AO5" s="146">
        <v>515</v>
      </c>
      <c r="AP5" s="146">
        <v>543</v>
      </c>
      <c r="AQ5" s="146">
        <v>608</v>
      </c>
      <c r="AR5" s="146">
        <v>591</v>
      </c>
      <c r="AS5" s="146">
        <v>500</v>
      </c>
      <c r="AT5" s="149">
        <v>413</v>
      </c>
      <c r="AU5" s="146">
        <v>462</v>
      </c>
      <c r="AV5" s="146">
        <v>461</v>
      </c>
      <c r="AW5" s="146">
        <v>434</v>
      </c>
      <c r="AX5" s="146">
        <v>491</v>
      </c>
      <c r="AY5" s="146">
        <v>539</v>
      </c>
      <c r="AZ5" s="150">
        <v>565</v>
      </c>
      <c r="BA5" s="146">
        <v>568</v>
      </c>
      <c r="BB5" s="146">
        <v>605</v>
      </c>
      <c r="BC5" s="146">
        <v>607</v>
      </c>
      <c r="BD5" s="146">
        <v>602</v>
      </c>
      <c r="BE5" s="146">
        <v>608</v>
      </c>
      <c r="BF5" s="149">
        <v>590</v>
      </c>
      <c r="BG5" s="146">
        <v>463</v>
      </c>
      <c r="BH5" s="146">
        <v>417</v>
      </c>
      <c r="BI5" s="146">
        <v>356</v>
      </c>
      <c r="BJ5" s="146">
        <v>399</v>
      </c>
      <c r="BK5" s="147">
        <v>493</v>
      </c>
      <c r="BL5" s="148">
        <v>542</v>
      </c>
      <c r="BM5" s="147">
        <v>558</v>
      </c>
      <c r="BN5" s="147">
        <v>574</v>
      </c>
      <c r="BO5" s="147">
        <v>578</v>
      </c>
      <c r="BP5" s="147">
        <v>591</v>
      </c>
      <c r="BQ5" s="147">
        <v>588</v>
      </c>
      <c r="BR5" s="149">
        <v>529</v>
      </c>
      <c r="BS5" s="151">
        <v>430</v>
      </c>
      <c r="BT5" s="151">
        <v>500</v>
      </c>
      <c r="BU5" s="163">
        <v>371</v>
      </c>
      <c r="BW5" s="178">
        <v>36503</v>
      </c>
      <c r="BX5" s="1">
        <v>8</v>
      </c>
      <c r="BY5" s="1">
        <v>2.61</v>
      </c>
      <c r="BZ5" s="1">
        <v>701</v>
      </c>
      <c r="CA5" s="1">
        <v>1.61</v>
      </c>
      <c r="CB5" s="1">
        <v>1.6</v>
      </c>
      <c r="CC5" s="1">
        <v>8.37</v>
      </c>
      <c r="CD5" s="1">
        <v>3.75</v>
      </c>
      <c r="CE5" s="1">
        <v>-0.05</v>
      </c>
      <c r="CF5" s="1">
        <v>-1.9</v>
      </c>
      <c r="CG5" s="1">
        <v>0</v>
      </c>
      <c r="CH5" s="1">
        <v>684.4</v>
      </c>
      <c r="CI5" s="1">
        <v>16.6</v>
      </c>
      <c r="CJ5" s="1">
        <v>2.64</v>
      </c>
      <c r="CK5" s="1">
        <v>0.03</v>
      </c>
    </row>
    <row r="6" spans="1:89" ht="12.75">
      <c r="A6" s="63" t="s">
        <v>310</v>
      </c>
      <c r="B6" s="25" t="s">
        <v>1</v>
      </c>
      <c r="C6" s="34">
        <v>475</v>
      </c>
      <c r="D6" s="80">
        <v>0.1</v>
      </c>
      <c r="E6" s="8">
        <v>165</v>
      </c>
      <c r="F6" s="9">
        <v>25.1</v>
      </c>
      <c r="G6" s="11">
        <v>14</v>
      </c>
      <c r="H6" s="114">
        <v>0.1</v>
      </c>
      <c r="I6" s="39">
        <v>1.4</v>
      </c>
      <c r="J6" s="58">
        <v>0</v>
      </c>
      <c r="K6" s="44">
        <v>8</v>
      </c>
      <c r="L6" s="44">
        <v>64</v>
      </c>
      <c r="M6" s="28">
        <v>0.5</v>
      </c>
      <c r="N6" s="71">
        <v>2.7</v>
      </c>
      <c r="P6" s="73">
        <v>19.5</v>
      </c>
      <c r="Q6" s="76">
        <v>40</v>
      </c>
      <c r="S6" s="143" t="s">
        <v>339</v>
      </c>
      <c r="T6" s="149">
        <v>498</v>
      </c>
      <c r="U6" s="146">
        <v>500</v>
      </c>
      <c r="V6" s="149">
        <v>465</v>
      </c>
      <c r="W6" s="146">
        <v>465</v>
      </c>
      <c r="X6" s="146">
        <v>463</v>
      </c>
      <c r="Y6" s="146">
        <v>450</v>
      </c>
      <c r="Z6" s="146">
        <v>491</v>
      </c>
      <c r="AA6" s="146">
        <v>487</v>
      </c>
      <c r="AB6" s="150">
        <v>474</v>
      </c>
      <c r="AC6" s="146">
        <v>479</v>
      </c>
      <c r="AD6" s="146">
        <v>470</v>
      </c>
      <c r="AE6" s="146">
        <v>455</v>
      </c>
      <c r="AF6" s="146">
        <v>491</v>
      </c>
      <c r="AG6" s="146">
        <v>507</v>
      </c>
      <c r="AH6" s="149">
        <v>471</v>
      </c>
      <c r="AI6" s="146">
        <v>491</v>
      </c>
      <c r="AJ6" s="146">
        <v>487</v>
      </c>
      <c r="AK6" s="146">
        <v>498</v>
      </c>
      <c r="AL6" s="146">
        <v>432</v>
      </c>
      <c r="AM6" s="146">
        <v>489</v>
      </c>
      <c r="AN6" s="150">
        <v>485</v>
      </c>
      <c r="AO6" s="146">
        <v>483</v>
      </c>
      <c r="AP6" s="146">
        <v>487</v>
      </c>
      <c r="AQ6" s="146">
        <v>490</v>
      </c>
      <c r="AR6" s="146">
        <v>486</v>
      </c>
      <c r="AS6" s="146">
        <v>498</v>
      </c>
      <c r="AT6" s="149">
        <v>476</v>
      </c>
      <c r="AU6" s="146">
        <v>493</v>
      </c>
      <c r="AV6" s="146">
        <v>462</v>
      </c>
      <c r="AW6" s="146">
        <v>473</v>
      </c>
      <c r="AX6" s="146">
        <v>474</v>
      </c>
      <c r="AY6" s="146">
        <v>481</v>
      </c>
      <c r="AZ6" s="150">
        <v>430</v>
      </c>
      <c r="BA6" s="146">
        <v>485</v>
      </c>
      <c r="BB6" s="146">
        <v>488</v>
      </c>
      <c r="BC6" s="146">
        <v>503</v>
      </c>
      <c r="BD6" s="146">
        <v>492</v>
      </c>
      <c r="BE6" s="146">
        <v>490</v>
      </c>
      <c r="BF6" s="149">
        <v>487</v>
      </c>
      <c r="BG6" s="146">
        <v>457</v>
      </c>
      <c r="BH6" s="146">
        <v>466</v>
      </c>
      <c r="BI6" s="146">
        <v>440</v>
      </c>
      <c r="BJ6" s="146">
        <v>452</v>
      </c>
      <c r="BK6" s="147">
        <v>481</v>
      </c>
      <c r="BL6" s="148">
        <v>483</v>
      </c>
      <c r="BM6" s="147">
        <v>480</v>
      </c>
      <c r="BN6" s="147">
        <v>483</v>
      </c>
      <c r="BO6" s="147">
        <v>478</v>
      </c>
      <c r="BP6" s="147">
        <v>484</v>
      </c>
      <c r="BQ6" s="147">
        <v>492</v>
      </c>
      <c r="BR6" s="149">
        <v>454</v>
      </c>
      <c r="BS6" s="151">
        <v>475</v>
      </c>
      <c r="BT6" s="151">
        <v>482</v>
      </c>
      <c r="BU6" s="153">
        <v>476</v>
      </c>
      <c r="BW6" s="178">
        <v>36521</v>
      </c>
      <c r="BX6" s="1">
        <v>6.9</v>
      </c>
      <c r="BY6" s="1">
        <v>2.5</v>
      </c>
      <c r="BZ6" s="1">
        <v>704</v>
      </c>
      <c r="CA6" s="1">
        <v>-1.2</v>
      </c>
      <c r="CB6" s="1">
        <v>-1.1</v>
      </c>
      <c r="CC6" s="1">
        <v>7.68</v>
      </c>
      <c r="CD6" s="1">
        <v>7.8</v>
      </c>
      <c r="CE6" s="1">
        <v>-0.061</v>
      </c>
      <c r="CF6" s="1">
        <v>0.167</v>
      </c>
      <c r="CG6" s="1">
        <v>-0.0061</v>
      </c>
      <c r="CH6" s="1">
        <v>678.3</v>
      </c>
      <c r="CI6" s="1">
        <v>25.7</v>
      </c>
      <c r="CJ6" s="1">
        <v>2.75</v>
      </c>
      <c r="CK6" s="1">
        <v>0.25</v>
      </c>
    </row>
    <row r="7" spans="1:89" ht="12.75">
      <c r="A7" s="62">
        <v>2</v>
      </c>
      <c r="B7" s="25" t="s">
        <v>198</v>
      </c>
      <c r="C7" s="34">
        <v>522</v>
      </c>
      <c r="D7" s="80">
        <v>0.1</v>
      </c>
      <c r="E7" s="8">
        <v>185.8</v>
      </c>
      <c r="F7" s="9">
        <v>24</v>
      </c>
      <c r="G7" s="10">
        <v>9.7</v>
      </c>
      <c r="H7" s="114">
        <v>0.1</v>
      </c>
      <c r="I7" s="39">
        <v>0.1</v>
      </c>
      <c r="J7" s="58">
        <v>0.01</v>
      </c>
      <c r="K7" s="44">
        <v>2</v>
      </c>
      <c r="L7" s="44">
        <v>90</v>
      </c>
      <c r="M7" s="53">
        <v>0.04</v>
      </c>
      <c r="N7" s="71">
        <v>1.3</v>
      </c>
      <c r="O7" s="3"/>
      <c r="P7" s="73">
        <v>18</v>
      </c>
      <c r="Q7" s="76">
        <v>50</v>
      </c>
      <c r="S7" s="143" t="s">
        <v>338</v>
      </c>
      <c r="T7" s="149">
        <v>486</v>
      </c>
      <c r="U7" s="146">
        <v>497</v>
      </c>
      <c r="V7" s="149">
        <v>497</v>
      </c>
      <c r="W7" s="146">
        <v>498</v>
      </c>
      <c r="X7" s="146">
        <v>487</v>
      </c>
      <c r="Y7" s="146">
        <v>499</v>
      </c>
      <c r="Z7" s="146">
        <v>471</v>
      </c>
      <c r="AA7" s="146">
        <v>488</v>
      </c>
      <c r="AB7" s="150">
        <v>468</v>
      </c>
      <c r="AC7" s="146">
        <v>480</v>
      </c>
      <c r="AD7" s="146">
        <v>470</v>
      </c>
      <c r="AE7" s="146">
        <v>465</v>
      </c>
      <c r="AF7" s="146">
        <v>489</v>
      </c>
      <c r="AG7" s="146">
        <v>504</v>
      </c>
      <c r="AH7" s="149">
        <v>508</v>
      </c>
      <c r="AI7" s="146">
        <v>495</v>
      </c>
      <c r="AJ7" s="146">
        <v>491</v>
      </c>
      <c r="AK7" s="146">
        <v>494</v>
      </c>
      <c r="AL7" s="146">
        <v>482</v>
      </c>
      <c r="AM7" s="146">
        <v>482</v>
      </c>
      <c r="AN7" s="150">
        <v>484</v>
      </c>
      <c r="AO7" s="146">
        <v>482</v>
      </c>
      <c r="AP7" s="146">
        <v>479</v>
      </c>
      <c r="AQ7" s="146">
        <v>490</v>
      </c>
      <c r="AR7" s="146">
        <v>484</v>
      </c>
      <c r="AS7" s="146">
        <v>502</v>
      </c>
      <c r="AT7" s="149">
        <v>476</v>
      </c>
      <c r="AU7" s="146">
        <v>480</v>
      </c>
      <c r="AV7" s="146">
        <v>489</v>
      </c>
      <c r="AW7" s="146">
        <v>479</v>
      </c>
      <c r="AX7" s="146">
        <v>471</v>
      </c>
      <c r="AY7" s="146">
        <v>481</v>
      </c>
      <c r="AZ7" s="150">
        <v>483</v>
      </c>
      <c r="BA7" s="146">
        <v>485</v>
      </c>
      <c r="BB7" s="146">
        <v>495</v>
      </c>
      <c r="BC7" s="146">
        <v>500</v>
      </c>
      <c r="BD7" s="146">
        <v>491</v>
      </c>
      <c r="BE7" s="146">
        <v>498</v>
      </c>
      <c r="BF7" s="149">
        <v>493</v>
      </c>
      <c r="BG7" s="146">
        <v>499</v>
      </c>
      <c r="BH7" s="146">
        <v>476</v>
      </c>
      <c r="BI7" s="146">
        <v>524</v>
      </c>
      <c r="BJ7" s="146">
        <v>473</v>
      </c>
      <c r="BK7" s="147">
        <v>484</v>
      </c>
      <c r="BL7" s="148">
        <v>489</v>
      </c>
      <c r="BM7" s="147">
        <v>480</v>
      </c>
      <c r="BN7" s="147">
        <v>484</v>
      </c>
      <c r="BO7" s="147">
        <v>498</v>
      </c>
      <c r="BP7" s="147">
        <v>513</v>
      </c>
      <c r="BQ7" s="147">
        <v>605</v>
      </c>
      <c r="BR7" s="149">
        <v>605</v>
      </c>
      <c r="BS7" s="151">
        <v>578</v>
      </c>
      <c r="BT7" s="151">
        <v>513</v>
      </c>
      <c r="BU7" s="152">
        <v>524</v>
      </c>
      <c r="BW7" s="178">
        <v>36540</v>
      </c>
      <c r="BX7" s="1">
        <v>6.7</v>
      </c>
      <c r="BY7" s="1">
        <v>2.31</v>
      </c>
      <c r="BZ7" s="1">
        <v>694</v>
      </c>
      <c r="CA7" s="1">
        <v>-2.237</v>
      </c>
      <c r="CB7" s="1">
        <v>-3.6</v>
      </c>
      <c r="CC7" s="1">
        <v>7</v>
      </c>
      <c r="CD7" s="1">
        <v>2.99</v>
      </c>
      <c r="CE7" s="1">
        <v>-0.011</v>
      </c>
      <c r="CF7" s="1">
        <v>-0.526</v>
      </c>
      <c r="CG7" s="1">
        <v>-0.01</v>
      </c>
      <c r="CH7" s="1">
        <v>671</v>
      </c>
      <c r="CI7" s="1">
        <v>23</v>
      </c>
      <c r="CJ7" s="1">
        <v>2.83</v>
      </c>
      <c r="CK7" s="1">
        <v>0.52</v>
      </c>
    </row>
    <row r="8" spans="1:89" ht="12.75">
      <c r="A8" s="62">
        <v>3</v>
      </c>
      <c r="B8" s="25" t="s">
        <v>9</v>
      </c>
      <c r="C8" s="34">
        <v>460</v>
      </c>
      <c r="D8" s="81">
        <v>5</v>
      </c>
      <c r="E8" s="8">
        <v>221</v>
      </c>
      <c r="F8" s="9">
        <v>26.1</v>
      </c>
      <c r="G8" s="10">
        <v>8.5</v>
      </c>
      <c r="H8" s="114">
        <v>0</v>
      </c>
      <c r="I8" s="39">
        <v>0.3</v>
      </c>
      <c r="J8" s="58">
        <v>0</v>
      </c>
      <c r="K8" s="44">
        <v>4</v>
      </c>
      <c r="L8" s="44">
        <v>43</v>
      </c>
      <c r="M8" s="53">
        <v>0</v>
      </c>
      <c r="N8" s="71">
        <v>0.5</v>
      </c>
      <c r="O8" s="3"/>
      <c r="P8" s="73">
        <v>21</v>
      </c>
      <c r="Q8" s="76">
        <v>290</v>
      </c>
      <c r="S8" s="143" t="s">
        <v>405</v>
      </c>
      <c r="T8" s="149">
        <v>539</v>
      </c>
      <c r="U8" s="165">
        <v>533</v>
      </c>
      <c r="V8" s="149">
        <v>528</v>
      </c>
      <c r="W8" s="146">
        <v>538</v>
      </c>
      <c r="X8" s="146">
        <v>540</v>
      </c>
      <c r="Y8" s="146">
        <v>538</v>
      </c>
      <c r="Z8" s="146">
        <v>534</v>
      </c>
      <c r="AA8" s="146">
        <v>542</v>
      </c>
      <c r="AB8" s="150">
        <v>519</v>
      </c>
      <c r="AC8" s="146">
        <v>531</v>
      </c>
      <c r="AD8" s="146">
        <v>515</v>
      </c>
      <c r="AE8" s="146">
        <v>510</v>
      </c>
      <c r="AF8" s="146">
        <v>547</v>
      </c>
      <c r="AG8" s="146">
        <v>555</v>
      </c>
      <c r="AH8" s="145">
        <v>519</v>
      </c>
      <c r="AI8" s="146">
        <v>543</v>
      </c>
      <c r="AJ8" s="146">
        <v>538</v>
      </c>
      <c r="AK8" s="146">
        <v>542</v>
      </c>
      <c r="AL8" s="146">
        <v>532</v>
      </c>
      <c r="AM8" s="146">
        <v>535</v>
      </c>
      <c r="AN8" s="150">
        <v>530</v>
      </c>
      <c r="AO8" s="146">
        <v>540</v>
      </c>
      <c r="AP8" s="146">
        <v>528</v>
      </c>
      <c r="AQ8" s="146">
        <v>536</v>
      </c>
      <c r="AR8" s="144">
        <v>531</v>
      </c>
      <c r="AS8" s="146">
        <v>546</v>
      </c>
      <c r="AT8" s="149">
        <v>536</v>
      </c>
      <c r="AU8" s="146">
        <v>541</v>
      </c>
      <c r="AV8" s="146">
        <v>558</v>
      </c>
      <c r="AW8" s="146">
        <v>542</v>
      </c>
      <c r="AX8" s="146">
        <v>528</v>
      </c>
      <c r="AY8" s="146">
        <v>532</v>
      </c>
      <c r="AZ8" s="150">
        <v>534</v>
      </c>
      <c r="BA8" s="146">
        <v>534</v>
      </c>
      <c r="BB8" s="146">
        <v>538</v>
      </c>
      <c r="BC8" s="146">
        <v>541</v>
      </c>
      <c r="BD8" s="146">
        <v>539</v>
      </c>
      <c r="BE8" s="146">
        <v>539</v>
      </c>
      <c r="BF8" s="149">
        <v>540</v>
      </c>
      <c r="BG8" s="146">
        <v>537</v>
      </c>
      <c r="BH8" s="146">
        <v>542</v>
      </c>
      <c r="BI8" s="146">
        <v>565</v>
      </c>
      <c r="BJ8" s="146">
        <v>534</v>
      </c>
      <c r="BK8" s="147">
        <v>536</v>
      </c>
      <c r="BL8" s="148">
        <v>533</v>
      </c>
      <c r="BM8" s="147">
        <v>523</v>
      </c>
      <c r="BN8" s="147">
        <v>532</v>
      </c>
      <c r="BO8" s="147">
        <v>528</v>
      </c>
      <c r="BP8" s="147">
        <v>535</v>
      </c>
      <c r="BQ8" s="147">
        <v>544</v>
      </c>
      <c r="BR8" s="160">
        <v>545</v>
      </c>
      <c r="BS8" s="161">
        <v>538</v>
      </c>
      <c r="BT8" s="151">
        <v>547</v>
      </c>
      <c r="BU8" s="153">
        <v>552</v>
      </c>
      <c r="BW8" s="178">
        <v>36554</v>
      </c>
      <c r="BX8" s="1">
        <v>6.1</v>
      </c>
      <c r="BY8" s="1">
        <v>2.4</v>
      </c>
      <c r="BZ8" s="1">
        <v>693</v>
      </c>
      <c r="CA8" s="1">
        <v>-2.764</v>
      </c>
      <c r="CB8" s="1">
        <v>-2.1</v>
      </c>
      <c r="CC8" s="1">
        <v>6.57</v>
      </c>
      <c r="CD8" s="1">
        <v>4.74</v>
      </c>
      <c r="CE8" s="1">
        <v>-0.043</v>
      </c>
      <c r="CF8" s="1">
        <v>-0.071</v>
      </c>
      <c r="CG8" s="1">
        <v>0.0064</v>
      </c>
      <c r="CH8" s="1">
        <v>665.6</v>
      </c>
      <c r="CI8" s="1">
        <v>27.4</v>
      </c>
      <c r="CJ8" s="1">
        <v>2.86</v>
      </c>
      <c r="CK8" s="1">
        <v>0.46</v>
      </c>
    </row>
    <row r="9" spans="1:89" ht="12.75">
      <c r="A9" s="62">
        <v>4</v>
      </c>
      <c r="B9" s="25" t="s">
        <v>200</v>
      </c>
      <c r="C9" s="34">
        <v>370</v>
      </c>
      <c r="D9" s="80">
        <v>0.1</v>
      </c>
      <c r="E9" s="8">
        <v>232.7</v>
      </c>
      <c r="F9" s="9">
        <v>28</v>
      </c>
      <c r="G9" s="10">
        <v>9.8</v>
      </c>
      <c r="H9" s="114">
        <v>0.17</v>
      </c>
      <c r="I9" s="39">
        <v>5.5</v>
      </c>
      <c r="J9" s="58">
        <v>0.02</v>
      </c>
      <c r="K9" s="44">
        <v>4</v>
      </c>
      <c r="L9" s="44">
        <v>78</v>
      </c>
      <c r="M9" s="53">
        <v>0</v>
      </c>
      <c r="N9" s="71">
        <v>1.1</v>
      </c>
      <c r="O9" s="3"/>
      <c r="P9" s="73">
        <v>14.5</v>
      </c>
      <c r="Q9" s="76">
        <v>60</v>
      </c>
      <c r="S9" s="143" t="s">
        <v>340</v>
      </c>
      <c r="T9" s="149">
        <v>447</v>
      </c>
      <c r="U9" s="146">
        <v>480</v>
      </c>
      <c r="V9" s="149">
        <v>453</v>
      </c>
      <c r="W9" s="146">
        <v>426</v>
      </c>
      <c r="X9" s="146">
        <v>455</v>
      </c>
      <c r="Y9" s="146">
        <v>468</v>
      </c>
      <c r="Z9" s="146">
        <v>481</v>
      </c>
      <c r="AA9" s="146">
        <v>482</v>
      </c>
      <c r="AB9" s="150">
        <v>476</v>
      </c>
      <c r="AC9" s="146">
        <v>465</v>
      </c>
      <c r="AD9" s="146">
        <v>460</v>
      </c>
      <c r="AE9" s="146">
        <v>435</v>
      </c>
      <c r="AF9" s="146">
        <v>499</v>
      </c>
      <c r="AG9" s="146">
        <v>493</v>
      </c>
      <c r="AH9" s="149">
        <v>457</v>
      </c>
      <c r="AI9" s="146">
        <v>421</v>
      </c>
      <c r="AJ9" s="146">
        <v>435</v>
      </c>
      <c r="AK9" s="146">
        <v>451</v>
      </c>
      <c r="AL9" s="146">
        <v>417</v>
      </c>
      <c r="AM9" s="146">
        <v>455</v>
      </c>
      <c r="AN9" s="150">
        <v>491</v>
      </c>
      <c r="AO9" s="146">
        <v>422</v>
      </c>
      <c r="AP9" s="146">
        <v>476</v>
      </c>
      <c r="AQ9" s="146">
        <v>495</v>
      </c>
      <c r="AR9" s="146">
        <v>421</v>
      </c>
      <c r="AS9" s="146">
        <v>396</v>
      </c>
      <c r="AT9" s="149">
        <v>462</v>
      </c>
      <c r="AU9" s="146">
        <v>440</v>
      </c>
      <c r="AV9" s="146">
        <v>409</v>
      </c>
      <c r="AW9" s="146">
        <v>439</v>
      </c>
      <c r="AX9" s="146">
        <v>433</v>
      </c>
      <c r="AY9" s="146">
        <v>453</v>
      </c>
      <c r="AZ9" s="150">
        <v>486</v>
      </c>
      <c r="BA9" s="146">
        <v>469</v>
      </c>
      <c r="BB9" s="146">
        <v>506</v>
      </c>
      <c r="BC9" s="146">
        <v>543</v>
      </c>
      <c r="BD9" s="146">
        <v>499</v>
      </c>
      <c r="BE9" s="146">
        <v>486</v>
      </c>
      <c r="BF9" s="149">
        <v>421</v>
      </c>
      <c r="BG9" s="146">
        <v>383</v>
      </c>
      <c r="BH9" s="146">
        <v>443</v>
      </c>
      <c r="BI9" s="146">
        <v>433</v>
      </c>
      <c r="BJ9" s="146">
        <v>432</v>
      </c>
      <c r="BK9" s="147">
        <v>450</v>
      </c>
      <c r="BL9" s="148">
        <v>475</v>
      </c>
      <c r="BM9" s="147">
        <v>481</v>
      </c>
      <c r="BN9" s="147">
        <v>493</v>
      </c>
      <c r="BO9" s="147">
        <v>500</v>
      </c>
      <c r="BP9" s="147">
        <v>464</v>
      </c>
      <c r="BQ9" s="147">
        <v>411</v>
      </c>
      <c r="BR9" s="149">
        <v>411</v>
      </c>
      <c r="BS9" s="151">
        <v>406</v>
      </c>
      <c r="BT9" s="151">
        <v>440</v>
      </c>
      <c r="BU9" s="152">
        <v>574</v>
      </c>
      <c r="BW9" s="178">
        <v>36564</v>
      </c>
      <c r="BX9" s="1">
        <v>6</v>
      </c>
      <c r="BY9" s="1">
        <v>2.5</v>
      </c>
      <c r="BZ9" s="1">
        <v>672</v>
      </c>
      <c r="CA9" s="1">
        <v>4.79</v>
      </c>
      <c r="CB9" s="1">
        <v>-0.7</v>
      </c>
      <c r="CC9" s="1">
        <v>6.33</v>
      </c>
      <c r="CD9" s="1">
        <v>3.26</v>
      </c>
      <c r="CE9" s="1">
        <v>-0.01</v>
      </c>
      <c r="CF9" s="1">
        <v>-2.1</v>
      </c>
      <c r="CG9" s="1">
        <v>0.01</v>
      </c>
      <c r="CH9" s="1">
        <v>661.8</v>
      </c>
      <c r="CI9" s="1">
        <v>10.2</v>
      </c>
      <c r="CJ9" s="1">
        <v>2.87</v>
      </c>
      <c r="CK9" s="1">
        <v>0.37</v>
      </c>
    </row>
    <row r="10" spans="1:89" ht="12.75">
      <c r="A10" s="62">
        <v>5</v>
      </c>
      <c r="B10" s="25" t="s">
        <v>189</v>
      </c>
      <c r="C10" s="34">
        <v>535</v>
      </c>
      <c r="D10" s="82">
        <v>2.7</v>
      </c>
      <c r="E10" s="8">
        <v>242</v>
      </c>
      <c r="F10" s="4">
        <v>40</v>
      </c>
      <c r="G10" s="10">
        <v>9.8</v>
      </c>
      <c r="H10" s="115">
        <v>0.55</v>
      </c>
      <c r="I10" s="40">
        <v>23.5</v>
      </c>
      <c r="J10" s="58">
        <v>0</v>
      </c>
      <c r="K10" s="44">
        <v>21</v>
      </c>
      <c r="L10" s="44">
        <v>86</v>
      </c>
      <c r="M10" s="28">
        <v>0.3</v>
      </c>
      <c r="N10" s="71">
        <v>2.4</v>
      </c>
      <c r="O10" s="3" t="s">
        <v>324</v>
      </c>
      <c r="P10" s="73">
        <v>15</v>
      </c>
      <c r="Q10" s="76">
        <v>38</v>
      </c>
      <c r="S10" s="154" t="s">
        <v>259</v>
      </c>
      <c r="T10" s="156">
        <v>689</v>
      </c>
      <c r="U10" s="155">
        <v>675</v>
      </c>
      <c r="V10" s="156">
        <v>667</v>
      </c>
      <c r="W10" s="155">
        <v>655</v>
      </c>
      <c r="X10" s="155">
        <v>655</v>
      </c>
      <c r="Y10" s="155">
        <v>706</v>
      </c>
      <c r="Z10" s="155">
        <v>696</v>
      </c>
      <c r="AA10" s="155">
        <v>669</v>
      </c>
      <c r="AB10" s="157">
        <v>666</v>
      </c>
      <c r="AC10" s="155">
        <v>672</v>
      </c>
      <c r="AD10" s="155">
        <v>650</v>
      </c>
      <c r="AE10" s="155">
        <v>677</v>
      </c>
      <c r="AF10" s="155">
        <v>671</v>
      </c>
      <c r="AG10" s="155">
        <v>675</v>
      </c>
      <c r="AH10" s="156">
        <v>649</v>
      </c>
      <c r="AI10" s="155">
        <v>676</v>
      </c>
      <c r="AJ10" s="155">
        <v>675</v>
      </c>
      <c r="AK10" s="155">
        <v>680</v>
      </c>
      <c r="AL10" s="155">
        <v>707</v>
      </c>
      <c r="AM10" s="155">
        <v>673</v>
      </c>
      <c r="AN10" s="157">
        <v>661</v>
      </c>
      <c r="AO10" s="155">
        <v>676</v>
      </c>
      <c r="AP10" s="155">
        <v>671</v>
      </c>
      <c r="AQ10" s="155">
        <v>681</v>
      </c>
      <c r="AR10" s="155">
        <v>684</v>
      </c>
      <c r="AS10" s="155">
        <v>701</v>
      </c>
      <c r="AT10" s="156">
        <v>755</v>
      </c>
      <c r="AU10" s="155">
        <v>725</v>
      </c>
      <c r="AV10" s="155">
        <v>717</v>
      </c>
      <c r="AW10" s="155">
        <v>736</v>
      </c>
      <c r="AX10" s="155">
        <v>687</v>
      </c>
      <c r="AY10" s="155">
        <v>712</v>
      </c>
      <c r="AZ10" s="157">
        <v>688</v>
      </c>
      <c r="BA10" s="155">
        <v>678</v>
      </c>
      <c r="BB10" s="155">
        <v>685</v>
      </c>
      <c r="BC10" s="155">
        <v>687</v>
      </c>
      <c r="BD10" s="155">
        <v>696</v>
      </c>
      <c r="BE10" s="155">
        <v>692</v>
      </c>
      <c r="BF10" s="156">
        <v>690</v>
      </c>
      <c r="BG10" s="155">
        <v>715</v>
      </c>
      <c r="BH10" s="155">
        <v>692</v>
      </c>
      <c r="BI10" s="155">
        <v>838</v>
      </c>
      <c r="BJ10" s="155">
        <v>765</v>
      </c>
      <c r="BK10" s="158">
        <v>737</v>
      </c>
      <c r="BL10" s="159">
        <v>705</v>
      </c>
      <c r="BM10" s="158">
        <v>695</v>
      </c>
      <c r="BN10" s="158">
        <v>681</v>
      </c>
      <c r="BO10" s="158">
        <v>688</v>
      </c>
      <c r="BP10" s="158">
        <v>692</v>
      </c>
      <c r="BQ10" s="158">
        <v>710</v>
      </c>
      <c r="BR10" s="156">
        <v>712</v>
      </c>
      <c r="BS10" s="155">
        <v>722</v>
      </c>
      <c r="BT10" s="155">
        <v>711</v>
      </c>
      <c r="BU10" s="164">
        <v>831</v>
      </c>
      <c r="BW10" s="178">
        <v>36583</v>
      </c>
      <c r="BX10" s="1">
        <v>5.8</v>
      </c>
      <c r="BY10" s="1">
        <v>2.55</v>
      </c>
      <c r="BZ10" s="1">
        <v>686</v>
      </c>
      <c r="CA10" s="1">
        <v>2.232</v>
      </c>
      <c r="CB10" s="1">
        <v>2.2</v>
      </c>
      <c r="CC10" s="1">
        <v>6.01</v>
      </c>
      <c r="CD10" s="1">
        <v>2.13</v>
      </c>
      <c r="CE10" s="1">
        <v>-0.011</v>
      </c>
      <c r="CF10" s="1">
        <v>0.737</v>
      </c>
      <c r="CG10" s="1">
        <v>0.0026</v>
      </c>
      <c r="CH10" s="1">
        <v>655.5</v>
      </c>
      <c r="CI10" s="1">
        <v>30.5</v>
      </c>
      <c r="CJ10" s="1">
        <v>2.84</v>
      </c>
      <c r="CK10" s="1">
        <v>0.29</v>
      </c>
    </row>
    <row r="11" spans="1:89" ht="12.75">
      <c r="A11" s="62">
        <v>6</v>
      </c>
      <c r="B11" s="25" t="s">
        <v>10</v>
      </c>
      <c r="C11" s="34">
        <v>470</v>
      </c>
      <c r="D11" s="80">
        <v>0.1</v>
      </c>
      <c r="E11" s="8">
        <v>246.1</v>
      </c>
      <c r="F11" s="4">
        <v>32.1</v>
      </c>
      <c r="G11" s="10">
        <v>8.5</v>
      </c>
      <c r="H11" s="115">
        <v>0.52</v>
      </c>
      <c r="I11" s="39">
        <v>7.9</v>
      </c>
      <c r="J11" s="58">
        <v>0</v>
      </c>
      <c r="K11" s="44">
        <v>12</v>
      </c>
      <c r="L11" s="44">
        <v>118</v>
      </c>
      <c r="M11" s="53">
        <v>0.13</v>
      </c>
      <c r="N11" s="10">
        <v>3.9</v>
      </c>
      <c r="O11" s="3" t="s">
        <v>105</v>
      </c>
      <c r="P11" s="73">
        <v>13</v>
      </c>
      <c r="Q11" s="76">
        <v>350</v>
      </c>
      <c r="BW11" s="178">
        <v>36596</v>
      </c>
      <c r="BX11" s="1">
        <v>6</v>
      </c>
      <c r="BY11" s="1">
        <v>2.5</v>
      </c>
      <c r="BZ11" s="1">
        <v>668</v>
      </c>
      <c r="CA11" s="1">
        <v>4.823</v>
      </c>
      <c r="CB11" s="1">
        <v>4.5</v>
      </c>
      <c r="CC11" s="1">
        <v>5.93</v>
      </c>
      <c r="CD11" s="1">
        <v>0.68</v>
      </c>
      <c r="CE11" s="1">
        <v>0.015</v>
      </c>
      <c r="CF11" s="1">
        <v>-1.385</v>
      </c>
      <c r="CG11" s="1">
        <v>-0.0038</v>
      </c>
      <c r="CH11" s="1">
        <v>652.1</v>
      </c>
      <c r="CI11" s="1">
        <v>15.9</v>
      </c>
      <c r="CJ11" s="1">
        <v>2.79</v>
      </c>
      <c r="CK11" s="1">
        <v>0.29</v>
      </c>
    </row>
    <row r="12" spans="1:89" ht="12.75">
      <c r="A12" s="62">
        <v>7</v>
      </c>
      <c r="B12" s="25" t="s">
        <v>8</v>
      </c>
      <c r="C12" s="34">
        <v>400</v>
      </c>
      <c r="D12" s="82">
        <v>6</v>
      </c>
      <c r="E12" s="8">
        <v>250</v>
      </c>
      <c r="F12" s="9">
        <v>24</v>
      </c>
      <c r="G12" s="10">
        <v>8.5</v>
      </c>
      <c r="H12" s="114">
        <v>0.2</v>
      </c>
      <c r="I12" s="40">
        <v>15.1</v>
      </c>
      <c r="J12" s="58">
        <v>0.03</v>
      </c>
      <c r="K12" s="44">
        <v>2</v>
      </c>
      <c r="L12" s="44">
        <v>72</v>
      </c>
      <c r="M12" s="53">
        <v>0.01</v>
      </c>
      <c r="N12" s="10">
        <v>7.6</v>
      </c>
      <c r="O12" s="3" t="s">
        <v>314</v>
      </c>
      <c r="P12" s="73">
        <v>14</v>
      </c>
      <c r="Q12" s="76">
        <v>25</v>
      </c>
      <c r="S12" s="136" t="s">
        <v>343</v>
      </c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W12" s="178">
        <v>36610</v>
      </c>
      <c r="BX12" s="1">
        <v>6.1</v>
      </c>
      <c r="BY12" s="1">
        <v>2.55</v>
      </c>
      <c r="BZ12" s="1">
        <v>680</v>
      </c>
      <c r="CA12" s="1">
        <v>3.5</v>
      </c>
      <c r="CB12" s="1">
        <v>6.9</v>
      </c>
      <c r="CC12" s="1">
        <v>5.97</v>
      </c>
      <c r="CD12" s="1">
        <v>1.29</v>
      </c>
      <c r="CE12" s="1">
        <v>0.007</v>
      </c>
      <c r="CF12" s="1">
        <v>0.857</v>
      </c>
      <c r="CG12" s="1">
        <v>0.0036</v>
      </c>
      <c r="CH12" s="1">
        <v>649.4</v>
      </c>
      <c r="CI12" s="1">
        <v>30.6</v>
      </c>
      <c r="CJ12" s="1">
        <v>2.72</v>
      </c>
      <c r="CK12" s="1">
        <v>0.17</v>
      </c>
    </row>
    <row r="13" spans="1:89" ht="12.75">
      <c r="A13" s="62">
        <v>8</v>
      </c>
      <c r="B13" s="25" t="s">
        <v>284</v>
      </c>
      <c r="C13" s="34">
        <v>415</v>
      </c>
      <c r="D13" s="82">
        <v>0.6</v>
      </c>
      <c r="E13" s="8">
        <v>264.7</v>
      </c>
      <c r="F13" s="4">
        <v>30.1</v>
      </c>
      <c r="G13" s="10">
        <v>8.5</v>
      </c>
      <c r="H13" s="114">
        <v>0.23</v>
      </c>
      <c r="I13" s="39">
        <v>10.6</v>
      </c>
      <c r="J13" s="58">
        <v>0</v>
      </c>
      <c r="K13" s="44">
        <v>9</v>
      </c>
      <c r="L13" s="44">
        <v>122</v>
      </c>
      <c r="M13" s="53">
        <v>0.05</v>
      </c>
      <c r="N13" s="71">
        <v>1.4</v>
      </c>
      <c r="O13" s="3" t="s">
        <v>92</v>
      </c>
      <c r="P13" s="73">
        <v>14</v>
      </c>
      <c r="Q13" s="76">
        <v>75</v>
      </c>
      <c r="S13" s="154" t="s">
        <v>399</v>
      </c>
      <c r="T13" s="167">
        <v>5.7</v>
      </c>
      <c r="U13" s="168">
        <v>5.8</v>
      </c>
      <c r="V13" s="167">
        <v>5.9</v>
      </c>
      <c r="W13" s="168">
        <v>5.4</v>
      </c>
      <c r="X13" s="168">
        <v>5.9</v>
      </c>
      <c r="Y13" s="168">
        <v>5</v>
      </c>
      <c r="Z13" s="168">
        <v>5.2</v>
      </c>
      <c r="AA13" s="168">
        <v>5.4</v>
      </c>
      <c r="AB13" s="169">
        <v>5.3</v>
      </c>
      <c r="AC13" s="168">
        <v>5.3</v>
      </c>
      <c r="AD13" s="168">
        <v>5.5</v>
      </c>
      <c r="AE13" s="168">
        <v>5.6</v>
      </c>
      <c r="AF13" s="168">
        <v>5.5</v>
      </c>
      <c r="AG13" s="168">
        <v>5.4</v>
      </c>
      <c r="AH13" s="167">
        <v>5.2</v>
      </c>
      <c r="AI13" s="168">
        <v>5.1</v>
      </c>
      <c r="AJ13" s="168">
        <v>5.1</v>
      </c>
      <c r="AK13" s="168">
        <v>5.5</v>
      </c>
      <c r="AL13" s="168">
        <v>5.5</v>
      </c>
      <c r="AM13" s="168">
        <v>5.4</v>
      </c>
      <c r="AN13" s="169">
        <v>5.9</v>
      </c>
      <c r="AO13" s="168">
        <v>5.6</v>
      </c>
      <c r="AP13" s="168">
        <v>6</v>
      </c>
      <c r="AQ13" s="168">
        <v>6.1</v>
      </c>
      <c r="AR13" s="168">
        <v>6</v>
      </c>
      <c r="AS13" s="168">
        <v>6.2</v>
      </c>
      <c r="AT13" s="167">
        <v>6</v>
      </c>
      <c r="AU13" s="168">
        <v>6.1</v>
      </c>
      <c r="AV13" s="168">
        <v>6.4</v>
      </c>
      <c r="AW13" s="168">
        <v>6</v>
      </c>
      <c r="AX13" s="168">
        <v>6</v>
      </c>
      <c r="AY13" s="168">
        <v>5.9</v>
      </c>
      <c r="AZ13" s="169">
        <v>6.1</v>
      </c>
      <c r="BA13" s="168">
        <v>5.5</v>
      </c>
      <c r="BB13" s="168">
        <v>6.3</v>
      </c>
      <c r="BC13" s="168">
        <v>6.4</v>
      </c>
      <c r="BD13" s="168">
        <v>6.4</v>
      </c>
      <c r="BE13" s="168">
        <v>6.1</v>
      </c>
      <c r="BF13" s="167">
        <v>6.2</v>
      </c>
      <c r="BG13" s="168">
        <v>6.4</v>
      </c>
      <c r="BH13" s="168">
        <v>6.4</v>
      </c>
      <c r="BI13" s="168">
        <v>6.1</v>
      </c>
      <c r="BJ13" s="168">
        <v>6</v>
      </c>
      <c r="BK13" s="170">
        <v>6</v>
      </c>
      <c r="BL13" s="171">
        <v>6.2</v>
      </c>
      <c r="BM13" s="170">
        <v>6</v>
      </c>
      <c r="BN13" s="170">
        <v>6.1</v>
      </c>
      <c r="BO13" s="170">
        <v>6.2</v>
      </c>
      <c r="BP13" s="170">
        <v>6.4</v>
      </c>
      <c r="BQ13" s="170">
        <v>6.6</v>
      </c>
      <c r="BR13" s="167">
        <v>6.4</v>
      </c>
      <c r="BS13" s="168">
        <v>6.4</v>
      </c>
      <c r="BT13" s="168">
        <v>6.4</v>
      </c>
      <c r="BU13" s="195">
        <v>6.1</v>
      </c>
      <c r="BW13" s="178">
        <v>36626</v>
      </c>
      <c r="BX13" s="1">
        <v>6.2</v>
      </c>
      <c r="BY13" s="1">
        <v>2.61</v>
      </c>
      <c r="BZ13" s="1">
        <v>672</v>
      </c>
      <c r="CA13" s="1">
        <v>7.925</v>
      </c>
      <c r="CB13" s="1">
        <v>9.8</v>
      </c>
      <c r="CC13" s="1">
        <v>6.17</v>
      </c>
      <c r="CD13" s="1">
        <v>0.27</v>
      </c>
      <c r="CE13" s="1">
        <v>0.006</v>
      </c>
      <c r="CF13" s="1">
        <v>-0.5</v>
      </c>
      <c r="CG13" s="1">
        <v>0.0038</v>
      </c>
      <c r="CH13" s="1">
        <v>647.8</v>
      </c>
      <c r="CI13" s="1">
        <v>24.2</v>
      </c>
      <c r="CJ13" s="1">
        <v>2.61</v>
      </c>
      <c r="CK13" s="1">
        <v>0</v>
      </c>
    </row>
    <row r="14" spans="1:89" ht="12.75">
      <c r="A14" s="62">
        <v>9</v>
      </c>
      <c r="B14" s="25" t="s">
        <v>17</v>
      </c>
      <c r="C14" s="34">
        <v>480</v>
      </c>
      <c r="D14" s="80">
        <v>0.1</v>
      </c>
      <c r="E14" s="8">
        <v>266</v>
      </c>
      <c r="F14" s="4">
        <v>40.1</v>
      </c>
      <c r="G14" s="11">
        <v>10.9</v>
      </c>
      <c r="H14" s="114">
        <v>0.2</v>
      </c>
      <c r="I14" s="40">
        <v>19.7</v>
      </c>
      <c r="J14" s="58">
        <v>0</v>
      </c>
      <c r="K14" s="44">
        <v>2</v>
      </c>
      <c r="L14" s="44">
        <v>126</v>
      </c>
      <c r="M14" s="53">
        <v>0.02</v>
      </c>
      <c r="N14" s="10">
        <v>4</v>
      </c>
      <c r="O14" s="3" t="s">
        <v>93</v>
      </c>
      <c r="P14" s="73">
        <v>17</v>
      </c>
      <c r="Q14" s="76">
        <v>65</v>
      </c>
      <c r="S14" s="143" t="s">
        <v>341</v>
      </c>
      <c r="T14" s="167">
        <v>8</v>
      </c>
      <c r="U14" s="168">
        <v>6.8</v>
      </c>
      <c r="V14" s="167">
        <v>7.2</v>
      </c>
      <c r="W14" s="168">
        <v>7.3</v>
      </c>
      <c r="X14" s="168">
        <v>7</v>
      </c>
      <c r="Y14" s="168">
        <v>6.8</v>
      </c>
      <c r="Z14" s="168">
        <v>6.6</v>
      </c>
      <c r="AA14" s="168">
        <v>7.3</v>
      </c>
      <c r="AB14" s="169">
        <v>7.1</v>
      </c>
      <c r="AC14" s="168">
        <v>7</v>
      </c>
      <c r="AD14" s="168">
        <v>7</v>
      </c>
      <c r="AE14" s="168">
        <v>6.8</v>
      </c>
      <c r="AF14" s="168">
        <v>7.2</v>
      </c>
      <c r="AG14" s="168">
        <v>7</v>
      </c>
      <c r="AH14" s="167">
        <v>7.1</v>
      </c>
      <c r="AI14" s="168">
        <v>7</v>
      </c>
      <c r="AJ14" s="168">
        <v>7.2</v>
      </c>
      <c r="AK14" s="168">
        <v>7.4</v>
      </c>
      <c r="AL14" s="168">
        <v>7.3</v>
      </c>
      <c r="AM14" s="168">
        <v>6.8</v>
      </c>
      <c r="AN14" s="169">
        <v>7.3</v>
      </c>
      <c r="AO14" s="168">
        <v>7.2</v>
      </c>
      <c r="AP14" s="168">
        <v>7.6</v>
      </c>
      <c r="AQ14" s="168">
        <v>7.8</v>
      </c>
      <c r="AR14" s="168">
        <v>7.5</v>
      </c>
      <c r="AS14" s="168">
        <v>7.6</v>
      </c>
      <c r="AT14" s="167">
        <v>7.1</v>
      </c>
      <c r="AU14" s="168">
        <v>7.9</v>
      </c>
      <c r="AV14" s="168">
        <v>8</v>
      </c>
      <c r="AW14" s="168">
        <v>8</v>
      </c>
      <c r="AX14" s="168">
        <v>8</v>
      </c>
      <c r="AY14" s="168">
        <v>7.5</v>
      </c>
      <c r="AZ14" s="169">
        <v>7.7</v>
      </c>
      <c r="BA14" s="168">
        <v>7.5</v>
      </c>
      <c r="BB14" s="168">
        <v>7.8</v>
      </c>
      <c r="BC14" s="168">
        <v>7.9</v>
      </c>
      <c r="BD14" s="168">
        <v>7.8</v>
      </c>
      <c r="BE14" s="168">
        <v>7.6</v>
      </c>
      <c r="BF14" s="167">
        <v>8</v>
      </c>
      <c r="BG14" s="168">
        <v>7.9</v>
      </c>
      <c r="BH14" s="168">
        <v>7.9</v>
      </c>
      <c r="BI14" s="168">
        <v>6.5</v>
      </c>
      <c r="BJ14" s="168">
        <v>7.2</v>
      </c>
      <c r="BK14" s="170">
        <v>7.7</v>
      </c>
      <c r="BL14" s="171">
        <v>7.6</v>
      </c>
      <c r="BM14" s="170">
        <v>7.6</v>
      </c>
      <c r="BN14" s="170">
        <v>7.6</v>
      </c>
      <c r="BO14" s="170">
        <v>7.5</v>
      </c>
      <c r="BP14" s="170">
        <v>7.6</v>
      </c>
      <c r="BQ14" s="170">
        <v>8</v>
      </c>
      <c r="BR14" s="167">
        <v>8</v>
      </c>
      <c r="BS14" s="172">
        <v>8.4</v>
      </c>
      <c r="BT14" s="172">
        <v>8.1</v>
      </c>
      <c r="BU14" s="174">
        <v>7.2</v>
      </c>
      <c r="BW14" s="178">
        <v>36641</v>
      </c>
      <c r="BX14" s="1">
        <v>7</v>
      </c>
      <c r="BY14" s="1">
        <v>2.57</v>
      </c>
      <c r="BZ14" s="1">
        <v>676</v>
      </c>
      <c r="CA14" s="1">
        <v>14.913</v>
      </c>
      <c r="CB14" s="1">
        <v>12.3</v>
      </c>
      <c r="CC14" s="1">
        <v>6.5</v>
      </c>
      <c r="CD14" s="1">
        <v>4.98</v>
      </c>
      <c r="CE14" s="1">
        <v>0.053</v>
      </c>
      <c r="CF14" s="1">
        <v>0.267</v>
      </c>
      <c r="CG14" s="1">
        <v>-0.0027</v>
      </c>
      <c r="CH14" s="1">
        <v>647.8</v>
      </c>
      <c r="CI14" s="1">
        <v>28.2</v>
      </c>
      <c r="CJ14" s="1">
        <v>2.49</v>
      </c>
      <c r="CK14" s="1">
        <v>0.08</v>
      </c>
    </row>
    <row r="15" spans="1:89" ht="12.75">
      <c r="A15" s="62">
        <v>10</v>
      </c>
      <c r="B15" s="25" t="s">
        <v>14</v>
      </c>
      <c r="C15" s="34">
        <v>500</v>
      </c>
      <c r="D15" s="82">
        <v>0.3</v>
      </c>
      <c r="E15" s="8">
        <v>272</v>
      </c>
      <c r="F15" s="4">
        <v>40.1</v>
      </c>
      <c r="G15" s="10">
        <v>9.7</v>
      </c>
      <c r="H15" s="114">
        <v>0.2</v>
      </c>
      <c r="I15" s="40">
        <v>57.6</v>
      </c>
      <c r="J15" s="58">
        <v>0.04</v>
      </c>
      <c r="K15" s="44">
        <v>7</v>
      </c>
      <c r="L15" s="44">
        <v>80</v>
      </c>
      <c r="M15" s="53">
        <v>0.04</v>
      </c>
      <c r="N15" s="71">
        <v>1</v>
      </c>
      <c r="O15" s="3" t="s">
        <v>276</v>
      </c>
      <c r="P15" s="73">
        <v>14.5</v>
      </c>
      <c r="Q15" s="76">
        <v>40</v>
      </c>
      <c r="S15" s="143" t="s">
        <v>259</v>
      </c>
      <c r="T15" s="167">
        <v>7.1</v>
      </c>
      <c r="U15" s="168">
        <v>6.6</v>
      </c>
      <c r="V15" s="167">
        <v>6.6</v>
      </c>
      <c r="W15" s="168">
        <v>6.1</v>
      </c>
      <c r="X15" s="168">
        <v>6.1</v>
      </c>
      <c r="Y15" s="168">
        <v>7.2</v>
      </c>
      <c r="Z15" s="168">
        <v>7</v>
      </c>
      <c r="AA15" s="168">
        <v>6.6</v>
      </c>
      <c r="AB15" s="169">
        <v>6.6</v>
      </c>
      <c r="AC15" s="168">
        <v>6.4</v>
      </c>
      <c r="AD15" s="168">
        <v>6.7</v>
      </c>
      <c r="AE15" s="168">
        <v>6.8</v>
      </c>
      <c r="AF15" s="168">
        <v>7.1</v>
      </c>
      <c r="AG15" s="168">
        <v>6.8</v>
      </c>
      <c r="AH15" s="167">
        <v>6.7</v>
      </c>
      <c r="AI15" s="168">
        <v>6.7</v>
      </c>
      <c r="AJ15" s="168">
        <v>6.8</v>
      </c>
      <c r="AK15" s="168">
        <v>6.8</v>
      </c>
      <c r="AL15" s="168">
        <v>7</v>
      </c>
      <c r="AM15" s="168">
        <v>6.8</v>
      </c>
      <c r="AN15" s="169">
        <v>7.1</v>
      </c>
      <c r="AO15" s="168">
        <v>7.1</v>
      </c>
      <c r="AP15" s="168">
        <v>7.2</v>
      </c>
      <c r="AQ15" s="168">
        <v>7.4</v>
      </c>
      <c r="AR15" s="168">
        <v>7.4</v>
      </c>
      <c r="AS15" s="168">
        <v>7.7</v>
      </c>
      <c r="AT15" s="167">
        <v>8.4</v>
      </c>
      <c r="AU15" s="168">
        <v>8</v>
      </c>
      <c r="AV15" s="168">
        <v>8.4</v>
      </c>
      <c r="AW15" s="168">
        <v>8.4</v>
      </c>
      <c r="AX15" s="168">
        <v>8</v>
      </c>
      <c r="AY15" s="168">
        <v>7.6</v>
      </c>
      <c r="AZ15" s="169">
        <v>7.4</v>
      </c>
      <c r="BA15" s="168">
        <v>7.2</v>
      </c>
      <c r="BB15" s="168">
        <v>7.6</v>
      </c>
      <c r="BC15" s="168">
        <v>7.5</v>
      </c>
      <c r="BD15" s="168">
        <v>7.5</v>
      </c>
      <c r="BE15" s="168">
        <v>7.6</v>
      </c>
      <c r="BF15" s="167">
        <v>8</v>
      </c>
      <c r="BG15" s="168">
        <v>8</v>
      </c>
      <c r="BH15" s="168">
        <v>8</v>
      </c>
      <c r="BI15" s="168">
        <v>9.5</v>
      </c>
      <c r="BJ15" s="168">
        <v>8.6</v>
      </c>
      <c r="BK15" s="170">
        <v>8</v>
      </c>
      <c r="BL15" s="171">
        <v>7.9</v>
      </c>
      <c r="BM15" s="170">
        <v>8</v>
      </c>
      <c r="BN15" s="170">
        <v>7.6</v>
      </c>
      <c r="BO15" s="170">
        <v>7.4</v>
      </c>
      <c r="BP15" s="170">
        <v>7.6</v>
      </c>
      <c r="BQ15" s="170">
        <v>7.9</v>
      </c>
      <c r="BR15" s="167">
        <v>8.1</v>
      </c>
      <c r="BS15" s="172">
        <v>8.4</v>
      </c>
      <c r="BT15" s="172">
        <v>8.4</v>
      </c>
      <c r="BU15" s="173">
        <v>9.7</v>
      </c>
      <c r="BW15" s="178">
        <v>36651</v>
      </c>
      <c r="BX15" s="1">
        <v>7.3</v>
      </c>
      <c r="BY15" s="1">
        <v>2.43</v>
      </c>
      <c r="BZ15" s="1">
        <v>664</v>
      </c>
      <c r="CA15" s="1">
        <v>17.22</v>
      </c>
      <c r="CB15" s="1">
        <v>13.9</v>
      </c>
      <c r="CC15" s="1">
        <v>6.79</v>
      </c>
      <c r="CD15" s="1">
        <v>5.15</v>
      </c>
      <c r="CE15" s="1">
        <v>0.03</v>
      </c>
      <c r="CF15" s="1">
        <v>-1.2</v>
      </c>
      <c r="CG15" s="1">
        <v>-0.014</v>
      </c>
      <c r="CH15" s="1">
        <v>648.7</v>
      </c>
      <c r="CI15" s="1">
        <v>15.3</v>
      </c>
      <c r="CJ15" s="1">
        <v>2.41</v>
      </c>
      <c r="CK15" s="1">
        <v>0.02</v>
      </c>
    </row>
    <row r="16" spans="1:89" ht="12.75">
      <c r="A16" s="62">
        <v>11</v>
      </c>
      <c r="B16" s="25" t="s">
        <v>196</v>
      </c>
      <c r="C16" s="34">
        <v>500</v>
      </c>
      <c r="D16" s="81">
        <v>0.5</v>
      </c>
      <c r="E16" s="8">
        <v>274</v>
      </c>
      <c r="F16" s="9">
        <v>26</v>
      </c>
      <c r="G16" s="11">
        <v>13.5</v>
      </c>
      <c r="H16" s="114">
        <v>0.31</v>
      </c>
      <c r="I16" s="39">
        <v>6.4</v>
      </c>
      <c r="J16" s="58">
        <v>0</v>
      </c>
      <c r="K16" s="44">
        <v>15</v>
      </c>
      <c r="L16" s="44">
        <v>117</v>
      </c>
      <c r="M16" s="53">
        <v>0.1</v>
      </c>
      <c r="N16" s="10">
        <v>4.6</v>
      </c>
      <c r="O16" s="3" t="s">
        <v>277</v>
      </c>
      <c r="P16" s="73">
        <v>15.5</v>
      </c>
      <c r="Q16" s="76">
        <v>45</v>
      </c>
      <c r="S16" s="143" t="s">
        <v>405</v>
      </c>
      <c r="T16" s="167">
        <v>5.2</v>
      </c>
      <c r="U16" s="168">
        <v>5.1</v>
      </c>
      <c r="V16" s="167">
        <v>5.1</v>
      </c>
      <c r="W16" s="168">
        <v>5.5</v>
      </c>
      <c r="X16" s="168">
        <v>5.2</v>
      </c>
      <c r="Y16" s="168">
        <v>5</v>
      </c>
      <c r="Z16" s="168">
        <v>5.4</v>
      </c>
      <c r="AA16" s="168">
        <v>5.2</v>
      </c>
      <c r="AB16" s="169">
        <v>5.2</v>
      </c>
      <c r="AC16" s="168">
        <v>5.2</v>
      </c>
      <c r="AD16" s="168">
        <v>5.1</v>
      </c>
      <c r="AE16" s="168">
        <v>5.2</v>
      </c>
      <c r="AF16" s="168">
        <v>5.2</v>
      </c>
      <c r="AG16" s="168">
        <v>5.3</v>
      </c>
      <c r="AH16" s="175">
        <v>5</v>
      </c>
      <c r="AI16" s="168">
        <v>5</v>
      </c>
      <c r="AJ16" s="168">
        <v>5.2</v>
      </c>
      <c r="AK16" s="168">
        <v>5.3</v>
      </c>
      <c r="AL16" s="168">
        <v>5.3</v>
      </c>
      <c r="AM16" s="168">
        <v>5.2</v>
      </c>
      <c r="AN16" s="169">
        <v>5.5</v>
      </c>
      <c r="AO16" s="168">
        <v>5.5</v>
      </c>
      <c r="AP16" s="168">
        <v>5.5</v>
      </c>
      <c r="AQ16" s="168">
        <v>5.6</v>
      </c>
      <c r="AR16" s="176">
        <v>5.6</v>
      </c>
      <c r="AS16" s="168">
        <v>5.6</v>
      </c>
      <c r="AT16" s="167">
        <v>5.6</v>
      </c>
      <c r="AU16" s="168">
        <v>5.9</v>
      </c>
      <c r="AV16" s="168">
        <v>6</v>
      </c>
      <c r="AW16" s="168">
        <v>6</v>
      </c>
      <c r="AX16" s="168">
        <v>6</v>
      </c>
      <c r="AY16" s="168">
        <v>5.5</v>
      </c>
      <c r="AZ16" s="169">
        <v>5.6</v>
      </c>
      <c r="BA16" s="168">
        <v>5.9</v>
      </c>
      <c r="BB16" s="168">
        <v>5.8</v>
      </c>
      <c r="BC16" s="168">
        <v>5.6</v>
      </c>
      <c r="BD16" s="168">
        <v>5.7</v>
      </c>
      <c r="BE16" s="168">
        <v>5.5</v>
      </c>
      <c r="BF16" s="167">
        <v>5.8</v>
      </c>
      <c r="BG16" s="168">
        <v>6</v>
      </c>
      <c r="BH16" s="168">
        <v>6.1</v>
      </c>
      <c r="BI16" s="168">
        <v>6.1</v>
      </c>
      <c r="BJ16" s="168">
        <v>6</v>
      </c>
      <c r="BK16" s="170">
        <v>5.7</v>
      </c>
      <c r="BL16" s="171">
        <v>5.9</v>
      </c>
      <c r="BM16" s="170">
        <v>5.8</v>
      </c>
      <c r="BN16" s="170">
        <v>5.6</v>
      </c>
      <c r="BO16" s="170">
        <v>5.6</v>
      </c>
      <c r="BP16" s="170">
        <v>5.9</v>
      </c>
      <c r="BQ16" s="170">
        <v>6</v>
      </c>
      <c r="BR16" s="167">
        <v>6.1</v>
      </c>
      <c r="BS16" s="172">
        <v>6.2</v>
      </c>
      <c r="BT16" s="172">
        <v>6.1</v>
      </c>
      <c r="BU16" s="173">
        <v>6.5</v>
      </c>
      <c r="BW16" s="178">
        <v>36662</v>
      </c>
      <c r="BX16" s="1">
        <v>7.5</v>
      </c>
      <c r="BY16" s="1">
        <v>2.11</v>
      </c>
      <c r="BZ16" s="1">
        <v>661</v>
      </c>
      <c r="CA16" s="1">
        <v>18.455</v>
      </c>
      <c r="CB16" s="1">
        <v>15.5</v>
      </c>
      <c r="CC16" s="1">
        <v>7.14</v>
      </c>
      <c r="CD16" s="1">
        <v>3.56</v>
      </c>
      <c r="CE16" s="1">
        <v>0.018</v>
      </c>
      <c r="CF16" s="1">
        <v>-0.273</v>
      </c>
      <c r="CG16" s="1">
        <v>-0.0291</v>
      </c>
      <c r="CH16" s="1">
        <v>650.3</v>
      </c>
      <c r="CI16" s="1">
        <v>10.7</v>
      </c>
      <c r="CJ16" s="1">
        <v>2.32</v>
      </c>
      <c r="CK16" s="1">
        <v>0.21</v>
      </c>
    </row>
    <row r="17" spans="1:89" ht="12.75">
      <c r="A17" s="62">
        <v>12</v>
      </c>
      <c r="B17" s="25" t="s">
        <v>236</v>
      </c>
      <c r="C17" s="34">
        <v>380</v>
      </c>
      <c r="D17" s="82">
        <v>0.6</v>
      </c>
      <c r="E17" s="8">
        <v>283.6</v>
      </c>
      <c r="F17" s="4">
        <v>34</v>
      </c>
      <c r="G17" s="11">
        <v>13.4</v>
      </c>
      <c r="H17" s="114">
        <v>0.15</v>
      </c>
      <c r="I17" s="39">
        <v>6.4</v>
      </c>
      <c r="J17" s="58">
        <v>0</v>
      </c>
      <c r="K17" s="44">
        <v>12</v>
      </c>
      <c r="L17" s="44">
        <v>107</v>
      </c>
      <c r="M17" s="53">
        <v>0</v>
      </c>
      <c r="N17" s="71">
        <v>0.6</v>
      </c>
      <c r="O17" s="3" t="s">
        <v>277</v>
      </c>
      <c r="P17" s="73">
        <v>11</v>
      </c>
      <c r="Q17" s="76">
        <v>295</v>
      </c>
      <c r="S17" s="143" t="s">
        <v>428</v>
      </c>
      <c r="T17" s="167">
        <v>9.5</v>
      </c>
      <c r="U17" s="168">
        <v>9.5</v>
      </c>
      <c r="V17" s="167">
        <v>10.1</v>
      </c>
      <c r="W17" s="168">
        <v>9.6</v>
      </c>
      <c r="X17" s="168">
        <v>9.6</v>
      </c>
      <c r="Y17" s="168">
        <v>9.5</v>
      </c>
      <c r="Z17" s="168">
        <v>8.6</v>
      </c>
      <c r="AA17" s="168">
        <v>9.6</v>
      </c>
      <c r="AB17" s="169">
        <v>9.6</v>
      </c>
      <c r="AC17" s="168">
        <v>9.4</v>
      </c>
      <c r="AD17" s="168">
        <v>9.6</v>
      </c>
      <c r="AE17" s="168">
        <v>9.6</v>
      </c>
      <c r="AF17" s="168">
        <v>9.9</v>
      </c>
      <c r="AG17" s="168">
        <v>10</v>
      </c>
      <c r="AH17" s="167">
        <v>10</v>
      </c>
      <c r="AI17" s="168">
        <v>9.6</v>
      </c>
      <c r="AJ17" s="168">
        <v>9.6</v>
      </c>
      <c r="AK17" s="168">
        <v>10</v>
      </c>
      <c r="AL17" s="168">
        <v>9.9</v>
      </c>
      <c r="AM17" s="168">
        <v>9.6</v>
      </c>
      <c r="AN17" s="169">
        <v>10.3</v>
      </c>
      <c r="AO17" s="168">
        <v>10.2</v>
      </c>
      <c r="AP17" s="168">
        <v>10.6</v>
      </c>
      <c r="AQ17" s="168">
        <v>11</v>
      </c>
      <c r="AR17" s="168">
        <v>10.6</v>
      </c>
      <c r="AS17" s="168">
        <v>10.8</v>
      </c>
      <c r="AT17" s="167">
        <v>11</v>
      </c>
      <c r="AU17" s="168">
        <v>11</v>
      </c>
      <c r="AV17" s="168">
        <v>11.2</v>
      </c>
      <c r="AW17" s="168">
        <v>11.2</v>
      </c>
      <c r="AX17" s="168">
        <v>11.2</v>
      </c>
      <c r="AY17" s="168">
        <v>11.2</v>
      </c>
      <c r="AZ17" s="169">
        <v>11.1</v>
      </c>
      <c r="BA17" s="168">
        <v>11.2</v>
      </c>
      <c r="BB17" s="168">
        <v>11.2</v>
      </c>
      <c r="BC17" s="168">
        <v>11.5</v>
      </c>
      <c r="BD17" s="168">
        <v>11</v>
      </c>
      <c r="BE17" s="168">
        <v>11</v>
      </c>
      <c r="BF17" s="167">
        <v>11.1</v>
      </c>
      <c r="BG17" s="168">
        <v>11.4</v>
      </c>
      <c r="BH17" s="168">
        <v>11.3</v>
      </c>
      <c r="BI17" s="168">
        <v>10.9</v>
      </c>
      <c r="BJ17" s="168">
        <v>11</v>
      </c>
      <c r="BK17" s="170">
        <v>10.8</v>
      </c>
      <c r="BL17" s="171">
        <v>10.8</v>
      </c>
      <c r="BM17" s="170">
        <v>10.8</v>
      </c>
      <c r="BN17" s="170">
        <v>11.1</v>
      </c>
      <c r="BO17" s="170">
        <v>11.2</v>
      </c>
      <c r="BP17" s="170">
        <v>12</v>
      </c>
      <c r="BQ17" s="170">
        <v>12.5</v>
      </c>
      <c r="BR17" s="167">
        <v>12.2</v>
      </c>
      <c r="BS17" s="172">
        <v>12.4</v>
      </c>
      <c r="BT17" s="172">
        <v>12.7</v>
      </c>
      <c r="BU17" s="173">
        <v>12.9</v>
      </c>
      <c r="BW17" s="178">
        <v>36675</v>
      </c>
      <c r="BX17" s="1">
        <v>8.1</v>
      </c>
      <c r="BY17" s="1">
        <v>2.11</v>
      </c>
      <c r="BZ17" s="1">
        <v>684</v>
      </c>
      <c r="CA17" s="1">
        <v>16.392</v>
      </c>
      <c r="CB17" s="1">
        <v>17.1</v>
      </c>
      <c r="CC17" s="1">
        <v>7.62</v>
      </c>
      <c r="CD17" s="1">
        <v>4.84</v>
      </c>
      <c r="CE17" s="1">
        <v>0.046</v>
      </c>
      <c r="CF17" s="1">
        <v>1.769</v>
      </c>
      <c r="CG17" s="1">
        <v>0</v>
      </c>
      <c r="CH17" s="1">
        <v>653.2</v>
      </c>
      <c r="CI17" s="1">
        <v>30.8</v>
      </c>
      <c r="CJ17" s="1">
        <v>2.22</v>
      </c>
      <c r="CK17" s="1">
        <v>0.11</v>
      </c>
    </row>
    <row r="18" spans="1:91" ht="12.75">
      <c r="A18" s="62">
        <v>13</v>
      </c>
      <c r="B18" s="25" t="s">
        <v>233</v>
      </c>
      <c r="C18" s="34">
        <v>400</v>
      </c>
      <c r="D18" s="82">
        <v>1.5</v>
      </c>
      <c r="E18" s="8">
        <v>284.6</v>
      </c>
      <c r="F18" s="4">
        <v>34.1</v>
      </c>
      <c r="G18" s="10">
        <v>7.3</v>
      </c>
      <c r="H18" s="114">
        <v>0.18</v>
      </c>
      <c r="I18" s="39">
        <v>7.2</v>
      </c>
      <c r="J18" s="58">
        <v>0</v>
      </c>
      <c r="K18" s="44">
        <v>9</v>
      </c>
      <c r="L18" s="44">
        <v>120</v>
      </c>
      <c r="M18" s="53">
        <v>0</v>
      </c>
      <c r="N18" s="10">
        <v>4.3</v>
      </c>
      <c r="O18" s="3" t="s">
        <v>92</v>
      </c>
      <c r="P18" s="73">
        <v>18</v>
      </c>
      <c r="Q18" s="76">
        <v>280</v>
      </c>
      <c r="S18" s="191" t="s">
        <v>429</v>
      </c>
      <c r="T18" s="192">
        <v>10.8</v>
      </c>
      <c r="U18" s="193">
        <v>11.1</v>
      </c>
      <c r="V18" s="192">
        <v>10.4</v>
      </c>
      <c r="W18" s="193">
        <v>10.4</v>
      </c>
      <c r="X18" s="193">
        <v>10.5</v>
      </c>
      <c r="Y18" s="193">
        <v>9.9</v>
      </c>
      <c r="Z18" s="193">
        <v>9.5</v>
      </c>
      <c r="AA18" s="193">
        <v>10.6</v>
      </c>
      <c r="AB18" s="194">
        <v>10.3</v>
      </c>
      <c r="AC18" s="193">
        <v>10</v>
      </c>
      <c r="AD18" s="193">
        <v>10.3</v>
      </c>
      <c r="AE18" s="193">
        <v>10.1</v>
      </c>
      <c r="AF18" s="193">
        <v>9.4</v>
      </c>
      <c r="AG18" s="193">
        <v>10.8</v>
      </c>
      <c r="AH18" s="192">
        <v>10.6</v>
      </c>
      <c r="AI18" s="193">
        <v>10.3</v>
      </c>
      <c r="AJ18" s="193">
        <v>10.5</v>
      </c>
      <c r="AK18" s="193">
        <v>11</v>
      </c>
      <c r="AL18" s="193">
        <v>10.5</v>
      </c>
      <c r="AM18" s="193">
        <v>10.9</v>
      </c>
      <c r="AN18" s="194">
        <v>12</v>
      </c>
      <c r="AO18" s="193">
        <v>11.5</v>
      </c>
      <c r="AP18" s="193">
        <v>12</v>
      </c>
      <c r="AQ18" s="193">
        <v>12.4</v>
      </c>
      <c r="AR18" s="193">
        <v>12.2</v>
      </c>
      <c r="AS18" s="193">
        <v>11.8</v>
      </c>
      <c r="AT18" s="192">
        <v>11.8</v>
      </c>
      <c r="AU18" s="193">
        <v>12.8</v>
      </c>
      <c r="AV18" s="193">
        <v>13</v>
      </c>
      <c r="AW18" s="193">
        <v>12.4</v>
      </c>
      <c r="AX18" s="193">
        <v>12.8</v>
      </c>
      <c r="AY18" s="193">
        <v>11.9</v>
      </c>
      <c r="AZ18" s="194">
        <v>13</v>
      </c>
      <c r="BA18" s="193">
        <v>12.9</v>
      </c>
      <c r="BB18" s="193">
        <v>13.2</v>
      </c>
      <c r="BC18" s="193">
        <v>12.3</v>
      </c>
      <c r="BD18" s="193">
        <v>12.2</v>
      </c>
      <c r="BE18" s="193">
        <v>13.5</v>
      </c>
      <c r="BF18" s="192">
        <v>12.8</v>
      </c>
      <c r="BG18" s="193">
        <v>14.1</v>
      </c>
      <c r="BH18" s="193">
        <v>13.8</v>
      </c>
      <c r="BI18" s="193">
        <v>12.2</v>
      </c>
      <c r="BJ18" s="193">
        <v>13.6</v>
      </c>
      <c r="BK18" s="193">
        <v>13.6</v>
      </c>
      <c r="BL18" s="194">
        <v>13.1</v>
      </c>
      <c r="BM18" s="193">
        <v>13.2</v>
      </c>
      <c r="BN18" s="193">
        <v>13.4</v>
      </c>
      <c r="BO18" s="193">
        <v>13.6</v>
      </c>
      <c r="BP18" s="193">
        <v>13.6</v>
      </c>
      <c r="BQ18" s="193">
        <v>14</v>
      </c>
      <c r="BR18" s="192">
        <v>13</v>
      </c>
      <c r="BS18" s="193">
        <v>13.6</v>
      </c>
      <c r="BT18" s="193">
        <v>14</v>
      </c>
      <c r="BU18" s="193">
        <v>13.2</v>
      </c>
      <c r="BV18" s="162"/>
      <c r="BW18" s="178">
        <v>36689</v>
      </c>
      <c r="BX18" s="1">
        <v>8.6</v>
      </c>
      <c r="BY18" s="1">
        <v>1.71</v>
      </c>
      <c r="BZ18" s="1">
        <v>677</v>
      </c>
      <c r="CA18" s="1">
        <v>18.95</v>
      </c>
      <c r="CB18" s="1">
        <v>18.5</v>
      </c>
      <c r="CC18" s="1">
        <v>8.15</v>
      </c>
      <c r="CD18" s="1">
        <v>4.46</v>
      </c>
      <c r="CE18" s="1">
        <v>0.036</v>
      </c>
      <c r="CF18" s="1">
        <v>-0.5</v>
      </c>
      <c r="CG18" s="1">
        <v>-0.0286</v>
      </c>
      <c r="CH18" s="1">
        <v>657.2</v>
      </c>
      <c r="CI18" s="1">
        <v>19.8</v>
      </c>
      <c r="CJ18" s="1">
        <v>2.12</v>
      </c>
      <c r="CK18" s="1">
        <v>0.41</v>
      </c>
      <c r="CL18" s="184">
        <v>6.7</v>
      </c>
      <c r="CM18" s="184">
        <v>5.1</v>
      </c>
    </row>
    <row r="19" spans="1:91" ht="12.75">
      <c r="A19" s="62">
        <v>14</v>
      </c>
      <c r="B19" s="25" t="s">
        <v>203</v>
      </c>
      <c r="C19" s="34">
        <v>460</v>
      </c>
      <c r="D19" s="82">
        <v>0.8</v>
      </c>
      <c r="E19" s="8">
        <v>285</v>
      </c>
      <c r="F19" s="4">
        <v>44.2</v>
      </c>
      <c r="G19" s="10">
        <v>4.8</v>
      </c>
      <c r="H19" s="114">
        <v>0.16</v>
      </c>
      <c r="I19" s="39">
        <v>2.3</v>
      </c>
      <c r="J19" s="58">
        <v>0</v>
      </c>
      <c r="K19" s="44">
        <v>6</v>
      </c>
      <c r="L19" s="44">
        <v>90</v>
      </c>
      <c r="M19" s="53">
        <v>0.08</v>
      </c>
      <c r="N19" s="10">
        <v>4.6</v>
      </c>
      <c r="O19" s="3" t="s">
        <v>315</v>
      </c>
      <c r="P19" s="73">
        <v>17.5</v>
      </c>
      <c r="Q19" s="76">
        <v>65</v>
      </c>
      <c r="S19" s="143" t="s">
        <v>430</v>
      </c>
      <c r="T19" s="167">
        <v>9.9</v>
      </c>
      <c r="U19" s="168">
        <v>10.1</v>
      </c>
      <c r="V19" s="167">
        <v>10.2</v>
      </c>
      <c r="W19" s="168">
        <v>10.3</v>
      </c>
      <c r="X19" s="168">
        <v>10</v>
      </c>
      <c r="Y19" s="168">
        <v>9.7</v>
      </c>
      <c r="Z19" s="168">
        <v>10</v>
      </c>
      <c r="AA19" s="168">
        <v>10.2</v>
      </c>
      <c r="AB19" s="168">
        <v>9.9</v>
      </c>
      <c r="AC19" s="168">
        <v>9.5</v>
      </c>
      <c r="AD19" s="168">
        <v>9.6</v>
      </c>
      <c r="AE19" s="168">
        <v>9.6</v>
      </c>
      <c r="AF19" s="168">
        <v>9.9</v>
      </c>
      <c r="AG19" s="168">
        <v>9.9</v>
      </c>
      <c r="AH19" s="167">
        <v>10</v>
      </c>
      <c r="AI19" s="168">
        <v>10.2</v>
      </c>
      <c r="AJ19" s="168">
        <v>10.3</v>
      </c>
      <c r="AK19" s="168">
        <v>10.9</v>
      </c>
      <c r="AL19" s="168">
        <v>10.6</v>
      </c>
      <c r="AM19" s="168">
        <v>10.4</v>
      </c>
      <c r="AN19" s="168">
        <v>11.1</v>
      </c>
      <c r="AO19" s="168">
        <v>11</v>
      </c>
      <c r="AP19" s="168">
        <v>11</v>
      </c>
      <c r="AQ19" s="168">
        <v>11.5</v>
      </c>
      <c r="AR19" s="168">
        <v>10.8</v>
      </c>
      <c r="AS19" s="168">
        <v>11.8</v>
      </c>
      <c r="AT19" s="167">
        <v>11.6</v>
      </c>
      <c r="AU19" s="168">
        <v>11.6</v>
      </c>
      <c r="AV19" s="168">
        <v>12</v>
      </c>
      <c r="AW19" s="168">
        <v>12</v>
      </c>
      <c r="AX19" s="168">
        <v>12</v>
      </c>
      <c r="AY19" s="168">
        <v>11.9</v>
      </c>
      <c r="AZ19" s="168">
        <v>12</v>
      </c>
      <c r="BA19" s="168">
        <v>11.9</v>
      </c>
      <c r="BB19" s="168">
        <v>10.8</v>
      </c>
      <c r="BC19" s="168">
        <v>11.6</v>
      </c>
      <c r="BD19" s="168">
        <v>11.6</v>
      </c>
      <c r="BE19" s="168">
        <v>11.5</v>
      </c>
      <c r="BF19" s="167">
        <v>11.9</v>
      </c>
      <c r="BG19" s="168">
        <v>12.4</v>
      </c>
      <c r="BH19" s="168">
        <v>12.1</v>
      </c>
      <c r="BI19" s="168">
        <v>11.6</v>
      </c>
      <c r="BJ19" s="168">
        <v>12</v>
      </c>
      <c r="BK19" s="170">
        <v>11.6</v>
      </c>
      <c r="BL19" s="170">
        <v>10.5</v>
      </c>
      <c r="BM19" s="170">
        <v>10.4</v>
      </c>
      <c r="BN19" s="170">
        <v>12</v>
      </c>
      <c r="BO19" s="170">
        <v>11.1</v>
      </c>
      <c r="BP19" s="170">
        <v>12</v>
      </c>
      <c r="BQ19" s="170">
        <v>11.9</v>
      </c>
      <c r="BR19" s="167">
        <v>13</v>
      </c>
      <c r="BS19" s="172">
        <v>13.1</v>
      </c>
      <c r="BT19" s="172">
        <v>13.4</v>
      </c>
      <c r="BU19" s="168">
        <v>13.4</v>
      </c>
      <c r="BV19" s="162"/>
      <c r="BW19" s="178">
        <v>36701</v>
      </c>
      <c r="BX19" s="1">
        <v>9</v>
      </c>
      <c r="BY19" s="1">
        <v>1.9</v>
      </c>
      <c r="BZ19" s="1">
        <v>684</v>
      </c>
      <c r="CA19" s="1">
        <v>21.575</v>
      </c>
      <c r="CB19" s="1">
        <v>19.3</v>
      </c>
      <c r="CC19" s="1">
        <v>8.62</v>
      </c>
      <c r="CD19" s="1">
        <v>3.83</v>
      </c>
      <c r="CE19" s="1">
        <v>0.033</v>
      </c>
      <c r="CF19" s="1">
        <v>0.583</v>
      </c>
      <c r="CG19" s="1">
        <v>0.0158</v>
      </c>
      <c r="CH19" s="1">
        <v>661.3</v>
      </c>
      <c r="CI19" s="1">
        <v>22.7</v>
      </c>
      <c r="CJ19" s="1">
        <v>2.04</v>
      </c>
      <c r="CK19" s="1">
        <v>0.14</v>
      </c>
      <c r="CL19" s="184">
        <v>6.1</v>
      </c>
      <c r="CM19" s="184">
        <v>4.3</v>
      </c>
    </row>
    <row r="20" spans="1:91" ht="12.75">
      <c r="A20" s="62">
        <v>15</v>
      </c>
      <c r="B20" s="25" t="s">
        <v>201</v>
      </c>
      <c r="C20" s="34">
        <v>430</v>
      </c>
      <c r="D20" s="82">
        <v>30</v>
      </c>
      <c r="E20" s="8">
        <v>288.6</v>
      </c>
      <c r="F20" s="4">
        <v>40.1</v>
      </c>
      <c r="G20" s="11">
        <v>14.6</v>
      </c>
      <c r="H20" s="114">
        <v>0.02</v>
      </c>
      <c r="I20" s="39">
        <v>6.1</v>
      </c>
      <c r="J20" s="58">
        <v>0.01</v>
      </c>
      <c r="K20" s="44">
        <v>9</v>
      </c>
      <c r="L20" s="44">
        <v>32</v>
      </c>
      <c r="M20" s="53">
        <v>0.06</v>
      </c>
      <c r="N20" s="71">
        <v>0.2</v>
      </c>
      <c r="O20" s="3" t="s">
        <v>94</v>
      </c>
      <c r="P20" s="73">
        <v>18</v>
      </c>
      <c r="Q20" s="76">
        <v>60</v>
      </c>
      <c r="BW20" s="178">
        <v>36717</v>
      </c>
      <c r="BX20" s="1">
        <v>9.2</v>
      </c>
      <c r="BY20" s="1">
        <v>1.85</v>
      </c>
      <c r="BZ20" s="1">
        <v>693</v>
      </c>
      <c r="CA20" s="1">
        <v>18.063</v>
      </c>
      <c r="CB20" s="1">
        <v>19.9</v>
      </c>
      <c r="CC20" s="1">
        <v>9.2</v>
      </c>
      <c r="CD20" s="1">
        <v>0</v>
      </c>
      <c r="CE20" s="1">
        <v>0.012</v>
      </c>
      <c r="CF20" s="1">
        <v>0.563</v>
      </c>
      <c r="CG20" s="1">
        <v>-0.0031</v>
      </c>
      <c r="CH20" s="1">
        <v>667.3</v>
      </c>
      <c r="CI20" s="1">
        <v>25.7</v>
      </c>
      <c r="CJ20" s="1">
        <v>1.96</v>
      </c>
      <c r="CK20" s="1">
        <v>0.11</v>
      </c>
      <c r="CL20" s="184">
        <v>6.9</v>
      </c>
      <c r="CM20" s="184">
        <v>5</v>
      </c>
    </row>
    <row r="21" spans="1:91" ht="12.75">
      <c r="A21" s="62">
        <v>16</v>
      </c>
      <c r="B21" s="25" t="s">
        <v>11</v>
      </c>
      <c r="C21" s="34">
        <v>450</v>
      </c>
      <c r="D21" s="82">
        <v>0.2</v>
      </c>
      <c r="E21" s="8">
        <v>302.8</v>
      </c>
      <c r="F21" s="4">
        <v>58.1</v>
      </c>
      <c r="G21" s="10">
        <v>6.1</v>
      </c>
      <c r="H21" s="114">
        <v>0.1</v>
      </c>
      <c r="I21" s="39">
        <v>1.4</v>
      </c>
      <c r="J21" s="58">
        <v>0</v>
      </c>
      <c r="K21" s="44">
        <v>5</v>
      </c>
      <c r="L21" s="44">
        <v>67</v>
      </c>
      <c r="M21" s="53">
        <v>0</v>
      </c>
      <c r="N21" s="71">
        <v>1.5</v>
      </c>
      <c r="O21" s="3" t="s">
        <v>95</v>
      </c>
      <c r="P21" s="73">
        <v>15</v>
      </c>
      <c r="Q21" s="76">
        <v>20</v>
      </c>
      <c r="S21" s="136" t="s">
        <v>0</v>
      </c>
      <c r="BW21" s="178">
        <v>36728</v>
      </c>
      <c r="BX21" s="1">
        <v>9.5</v>
      </c>
      <c r="BY21" s="1">
        <v>2.26</v>
      </c>
      <c r="BZ21" s="1">
        <v>708</v>
      </c>
      <c r="CA21" s="1">
        <v>15.173</v>
      </c>
      <c r="CB21" s="1">
        <v>19.9</v>
      </c>
      <c r="CC21" s="1">
        <v>9.56</v>
      </c>
      <c r="CD21" s="1">
        <v>0.57</v>
      </c>
      <c r="CE21" s="1">
        <v>0.027</v>
      </c>
      <c r="CF21" s="1">
        <v>1.364</v>
      </c>
      <c r="CG21" s="1">
        <v>0.0373</v>
      </c>
      <c r="CH21" s="1">
        <v>671.6</v>
      </c>
      <c r="CI21" s="1">
        <v>36.4</v>
      </c>
      <c r="CJ21" s="1">
        <v>1.92</v>
      </c>
      <c r="CK21" s="1">
        <v>0.34</v>
      </c>
      <c r="CL21" s="184">
        <v>6.7</v>
      </c>
      <c r="CM21" s="184">
        <v>5</v>
      </c>
    </row>
    <row r="22" spans="1:91" ht="12.75">
      <c r="A22" s="62">
        <v>17</v>
      </c>
      <c r="B22" s="25" t="s">
        <v>85</v>
      </c>
      <c r="C22" s="34">
        <v>430</v>
      </c>
      <c r="D22" s="82">
        <v>0.4</v>
      </c>
      <c r="E22" s="8">
        <v>306.7</v>
      </c>
      <c r="F22" s="4">
        <v>48.1</v>
      </c>
      <c r="G22" s="11">
        <v>12.2</v>
      </c>
      <c r="H22" s="114">
        <v>0</v>
      </c>
      <c r="I22" s="39">
        <v>1.2</v>
      </c>
      <c r="J22" s="58">
        <v>0</v>
      </c>
      <c r="K22" s="44">
        <v>7</v>
      </c>
      <c r="L22" s="44">
        <v>54</v>
      </c>
      <c r="M22" s="53">
        <v>0.15</v>
      </c>
      <c r="N22" s="71">
        <v>0</v>
      </c>
      <c r="O22" s="3" t="s">
        <v>96</v>
      </c>
      <c r="P22" s="73">
        <v>15</v>
      </c>
      <c r="Q22" s="76">
        <v>70</v>
      </c>
      <c r="S22" s="2" t="s">
        <v>406</v>
      </c>
      <c r="T22" s="177">
        <v>0.31</v>
      </c>
      <c r="U22" s="78">
        <v>0.26</v>
      </c>
      <c r="V22" s="78">
        <v>0.33</v>
      </c>
      <c r="W22" s="78">
        <v>0.3</v>
      </c>
      <c r="X22" s="78">
        <v>0.34</v>
      </c>
      <c r="Y22" s="78">
        <v>0.57</v>
      </c>
      <c r="Z22" s="78">
        <v>0.63</v>
      </c>
      <c r="AA22" s="78">
        <v>0.46</v>
      </c>
      <c r="AB22" s="78">
        <v>0.28</v>
      </c>
      <c r="AC22" s="78">
        <v>0.26</v>
      </c>
      <c r="AD22" s="78">
        <v>0.28</v>
      </c>
      <c r="AE22" s="78">
        <v>0.36</v>
      </c>
      <c r="AF22" s="78">
        <v>0.38</v>
      </c>
      <c r="AG22" s="78">
        <v>0.33</v>
      </c>
      <c r="AH22" s="78">
        <v>0.29</v>
      </c>
      <c r="AI22" s="78">
        <v>0.3</v>
      </c>
      <c r="AJ22" s="78">
        <v>0.32</v>
      </c>
      <c r="AK22" s="78">
        <v>0.34</v>
      </c>
      <c r="AL22" s="78">
        <v>0.48</v>
      </c>
      <c r="AM22" s="78">
        <v>0.38</v>
      </c>
      <c r="AN22" s="78">
        <v>0.16</v>
      </c>
      <c r="AO22" s="78">
        <v>0.25</v>
      </c>
      <c r="AP22" s="78">
        <v>0.08</v>
      </c>
      <c r="AQ22" s="78">
        <v>0.05</v>
      </c>
      <c r="AR22" s="78">
        <v>0.24</v>
      </c>
      <c r="AS22" s="78">
        <v>0.29</v>
      </c>
      <c r="AT22" s="78">
        <v>0.5</v>
      </c>
      <c r="AU22" s="78">
        <v>0.3</v>
      </c>
      <c r="AV22" s="78">
        <v>0.28</v>
      </c>
      <c r="AW22" s="78">
        <v>0.24</v>
      </c>
      <c r="AX22" s="78">
        <v>0.2</v>
      </c>
      <c r="AY22" s="78">
        <v>0.22</v>
      </c>
      <c r="AZ22" s="78">
        <v>0.07</v>
      </c>
      <c r="BA22" s="78">
        <v>0.03</v>
      </c>
      <c r="BB22" s="78">
        <v>0</v>
      </c>
      <c r="BC22" s="78">
        <v>0.02</v>
      </c>
      <c r="BD22" s="78">
        <v>0.135</v>
      </c>
      <c r="BE22" s="78">
        <v>0.15</v>
      </c>
      <c r="BF22" s="78">
        <v>0.13</v>
      </c>
      <c r="BG22" s="78">
        <v>0.17</v>
      </c>
      <c r="BH22" s="78">
        <v>0.1</v>
      </c>
      <c r="BI22" s="78">
        <v>0.3</v>
      </c>
      <c r="BJ22" s="78">
        <v>0.28</v>
      </c>
      <c r="BK22" s="78">
        <v>0.21</v>
      </c>
      <c r="BL22" s="78">
        <v>0.12</v>
      </c>
      <c r="BM22" s="78">
        <v>0</v>
      </c>
      <c r="BN22" s="78">
        <v>0</v>
      </c>
      <c r="BO22" s="78">
        <v>0.025</v>
      </c>
      <c r="BP22" s="78">
        <v>0.11</v>
      </c>
      <c r="BQ22" s="78">
        <v>0.12</v>
      </c>
      <c r="BR22" s="78">
        <v>0.08</v>
      </c>
      <c r="BS22" s="78">
        <v>0.08</v>
      </c>
      <c r="BT22" s="78">
        <v>0</v>
      </c>
      <c r="BU22" s="78">
        <v>0.23</v>
      </c>
      <c r="BW22" s="178">
        <v>36753</v>
      </c>
      <c r="BX22" s="1">
        <v>10.1</v>
      </c>
      <c r="BY22" s="1">
        <v>2.18</v>
      </c>
      <c r="BZ22" s="1">
        <v>701</v>
      </c>
      <c r="CA22" s="1">
        <v>19.468</v>
      </c>
      <c r="CB22" s="1">
        <v>18.9</v>
      </c>
      <c r="CC22" s="1">
        <v>10.16</v>
      </c>
      <c r="CD22" s="1">
        <v>0.64</v>
      </c>
      <c r="CE22" s="1">
        <v>0.024</v>
      </c>
      <c r="CF22" s="1">
        <v>-0.28</v>
      </c>
      <c r="CG22" s="1">
        <v>-0.0032</v>
      </c>
      <c r="CH22" s="1">
        <v>681</v>
      </c>
      <c r="CI22" s="1">
        <v>20</v>
      </c>
      <c r="CJ22" s="1">
        <v>1.9</v>
      </c>
      <c r="CK22" s="1">
        <v>0.28</v>
      </c>
      <c r="CL22" s="184">
        <v>6.5</v>
      </c>
      <c r="CM22" s="184">
        <v>4.7</v>
      </c>
    </row>
    <row r="23" spans="1:91" ht="12.75">
      <c r="A23" s="62">
        <v>18</v>
      </c>
      <c r="B23" s="25" t="s">
        <v>15</v>
      </c>
      <c r="C23" s="34">
        <v>300</v>
      </c>
      <c r="D23" s="80">
        <v>0.1</v>
      </c>
      <c r="E23" s="8">
        <v>316</v>
      </c>
      <c r="F23" s="4">
        <v>78</v>
      </c>
      <c r="G23" s="10">
        <v>1.1</v>
      </c>
      <c r="H23" s="114">
        <v>0.1</v>
      </c>
      <c r="I23" s="39">
        <v>3.3</v>
      </c>
      <c r="J23" s="58">
        <v>0</v>
      </c>
      <c r="K23" s="44">
        <v>9</v>
      </c>
      <c r="L23" s="44">
        <v>65</v>
      </c>
      <c r="M23" s="53">
        <v>0</v>
      </c>
      <c r="N23" s="10">
        <v>4.3</v>
      </c>
      <c r="O23" s="3" t="s">
        <v>95</v>
      </c>
      <c r="P23" s="73">
        <v>10</v>
      </c>
      <c r="Q23" s="76">
        <v>60</v>
      </c>
      <c r="S23" s="143" t="s">
        <v>338</v>
      </c>
      <c r="T23" s="177">
        <v>0.8</v>
      </c>
      <c r="U23" s="78">
        <v>0.4</v>
      </c>
      <c r="V23" s="78">
        <v>0.33</v>
      </c>
      <c r="W23" s="78">
        <v>1.1</v>
      </c>
      <c r="X23" s="78">
        <v>0.94</v>
      </c>
      <c r="Y23" s="78">
        <v>2</v>
      </c>
      <c r="Z23" s="78">
        <v>1.5</v>
      </c>
      <c r="AA23" s="78">
        <v>0.82</v>
      </c>
      <c r="AB23" s="78">
        <v>0.67</v>
      </c>
      <c r="AC23" s="78">
        <v>0.71</v>
      </c>
      <c r="AD23" s="78">
        <v>0.7</v>
      </c>
      <c r="AE23" s="78">
        <v>0.88</v>
      </c>
      <c r="AF23" s="78">
        <v>0.64</v>
      </c>
      <c r="AG23" s="78">
        <v>0.63</v>
      </c>
      <c r="AH23" s="78">
        <v>0.6</v>
      </c>
      <c r="AI23" s="78">
        <v>1</v>
      </c>
      <c r="AJ23" s="78">
        <v>1.07</v>
      </c>
      <c r="AK23" s="78">
        <v>1.07</v>
      </c>
      <c r="AL23" s="78">
        <v>1.58</v>
      </c>
      <c r="AM23" s="78">
        <v>0.94</v>
      </c>
      <c r="AN23" s="78">
        <v>0.77</v>
      </c>
      <c r="AO23" s="78">
        <v>1.07</v>
      </c>
      <c r="AP23" s="78">
        <v>0.6</v>
      </c>
      <c r="AQ23" s="78">
        <v>0.65</v>
      </c>
      <c r="AR23" s="78">
        <v>0.39</v>
      </c>
      <c r="AS23" s="78">
        <v>0.68</v>
      </c>
      <c r="AT23" s="78">
        <v>0.71</v>
      </c>
      <c r="AU23" s="78">
        <v>1.2</v>
      </c>
      <c r="AV23" s="78">
        <v>1.2</v>
      </c>
      <c r="AW23" s="78">
        <v>1.56</v>
      </c>
      <c r="AX23" s="78">
        <v>0.97</v>
      </c>
      <c r="AY23" s="78">
        <v>0.81</v>
      </c>
      <c r="AZ23" s="78">
        <v>0.68</v>
      </c>
      <c r="BA23" s="78">
        <v>0.75</v>
      </c>
      <c r="BB23" s="78">
        <v>0.72</v>
      </c>
      <c r="BC23" s="78">
        <v>0.7</v>
      </c>
      <c r="BD23" s="78">
        <v>0.55</v>
      </c>
      <c r="BE23" s="78">
        <v>0.5</v>
      </c>
      <c r="BF23" s="78">
        <v>0.6</v>
      </c>
      <c r="BG23" s="78">
        <v>1.3</v>
      </c>
      <c r="BH23" s="78">
        <v>1.3</v>
      </c>
      <c r="BI23" s="78">
        <v>1.7</v>
      </c>
      <c r="BJ23" s="78">
        <v>1.5</v>
      </c>
      <c r="BK23" s="78">
        <v>0.91</v>
      </c>
      <c r="BL23" s="78">
        <v>0.75</v>
      </c>
      <c r="BM23" s="78">
        <v>0.7</v>
      </c>
      <c r="BN23" s="78">
        <v>0.5</v>
      </c>
      <c r="BO23" s="78">
        <v>0.7</v>
      </c>
      <c r="BP23" s="78">
        <v>0.9</v>
      </c>
      <c r="BQ23" s="78">
        <v>1</v>
      </c>
      <c r="BR23" s="78">
        <v>1.3</v>
      </c>
      <c r="BS23" s="78">
        <v>2</v>
      </c>
      <c r="BT23" s="78">
        <v>1.7</v>
      </c>
      <c r="BU23" s="78">
        <v>2.5</v>
      </c>
      <c r="BW23" s="178">
        <v>36770</v>
      </c>
      <c r="BX23" s="1">
        <v>10.2</v>
      </c>
      <c r="BY23" s="1">
        <v>1.94</v>
      </c>
      <c r="BZ23" s="1">
        <v>706</v>
      </c>
      <c r="CA23" s="1">
        <v>21.241</v>
      </c>
      <c r="CB23" s="1">
        <v>17.3</v>
      </c>
      <c r="CC23" s="1">
        <v>10.37</v>
      </c>
      <c r="CD23" s="1">
        <v>1.69</v>
      </c>
      <c r="CE23" s="1">
        <v>0.006</v>
      </c>
      <c r="CF23" s="1">
        <v>0.294</v>
      </c>
      <c r="CG23" s="1">
        <v>-0.0141</v>
      </c>
      <c r="CH23" s="1">
        <v>686.4</v>
      </c>
      <c r="CI23" s="1">
        <v>19.6</v>
      </c>
      <c r="CJ23" s="1">
        <v>1.94</v>
      </c>
      <c r="CK23" s="1">
        <v>0</v>
      </c>
      <c r="CL23" s="184">
        <v>6.8</v>
      </c>
      <c r="CM23" s="184">
        <v>4.7</v>
      </c>
    </row>
    <row r="24" spans="1:91" ht="12.75">
      <c r="A24" s="62">
        <v>19</v>
      </c>
      <c r="B24" s="25" t="s">
        <v>188</v>
      </c>
      <c r="C24" s="34">
        <v>490</v>
      </c>
      <c r="D24" s="82">
        <v>0.8</v>
      </c>
      <c r="E24" s="8">
        <v>327.3</v>
      </c>
      <c r="F24" s="4">
        <v>40.8</v>
      </c>
      <c r="G24" s="11">
        <v>14.1</v>
      </c>
      <c r="H24" s="114">
        <v>0</v>
      </c>
      <c r="I24" s="39">
        <v>0.3</v>
      </c>
      <c r="J24" s="58">
        <v>0</v>
      </c>
      <c r="K24" s="44">
        <v>6</v>
      </c>
      <c r="L24" s="44">
        <v>70</v>
      </c>
      <c r="M24" s="53">
        <v>0.1</v>
      </c>
      <c r="N24" s="71">
        <v>0.4</v>
      </c>
      <c r="O24" s="3"/>
      <c r="P24" s="73">
        <v>16</v>
      </c>
      <c r="Q24" s="76">
        <v>42</v>
      </c>
      <c r="S24" s="143" t="s">
        <v>341</v>
      </c>
      <c r="T24" s="177">
        <v>0.7</v>
      </c>
      <c r="U24" s="78">
        <v>0.5</v>
      </c>
      <c r="V24" s="78">
        <v>0.7</v>
      </c>
      <c r="W24" s="78">
        <v>1.1</v>
      </c>
      <c r="X24" s="78">
        <v>1.3</v>
      </c>
      <c r="Y24" s="78">
        <v>5.5</v>
      </c>
      <c r="Z24" s="78">
        <v>1.9</v>
      </c>
      <c r="AA24" s="78">
        <v>1.3</v>
      </c>
      <c r="AB24" s="78">
        <v>1.11</v>
      </c>
      <c r="AC24" s="78">
        <v>1.07</v>
      </c>
      <c r="AD24" s="78">
        <v>1.2</v>
      </c>
      <c r="AE24" s="78">
        <v>1.1</v>
      </c>
      <c r="AF24" s="78">
        <v>1</v>
      </c>
      <c r="AG24" s="78">
        <v>0.81</v>
      </c>
      <c r="AH24" s="78">
        <v>0.8</v>
      </c>
      <c r="AI24" s="78">
        <v>1.1</v>
      </c>
      <c r="AJ24" s="78">
        <v>1.1</v>
      </c>
      <c r="AK24" s="78">
        <v>0.83</v>
      </c>
      <c r="AL24" s="78">
        <v>0.46</v>
      </c>
      <c r="AM24" s="78">
        <v>0.7</v>
      </c>
      <c r="AN24" s="78">
        <v>1</v>
      </c>
      <c r="AO24" s="78">
        <v>1.25</v>
      </c>
      <c r="AP24" s="78">
        <v>1.15</v>
      </c>
      <c r="AQ24" s="78">
        <v>0.75</v>
      </c>
      <c r="AR24" s="78">
        <v>1</v>
      </c>
      <c r="AS24" s="78">
        <v>1.3</v>
      </c>
      <c r="AT24" s="78">
        <v>2.22</v>
      </c>
      <c r="AU24" s="78">
        <v>1.5</v>
      </c>
      <c r="AV24" s="78">
        <v>1.36</v>
      </c>
      <c r="AW24" s="78">
        <v>1.38</v>
      </c>
      <c r="AX24" s="78">
        <v>1.1</v>
      </c>
      <c r="AY24" s="78">
        <v>0.6</v>
      </c>
      <c r="AZ24" s="78">
        <v>1.1</v>
      </c>
      <c r="BA24" s="78">
        <v>0.9</v>
      </c>
      <c r="BB24" s="78">
        <v>1</v>
      </c>
      <c r="BC24" s="78">
        <v>0.6</v>
      </c>
      <c r="BD24" s="78">
        <v>0.6</v>
      </c>
      <c r="BE24" s="78">
        <v>0.75</v>
      </c>
      <c r="BF24" s="78">
        <v>0.8</v>
      </c>
      <c r="BG24" s="78">
        <v>0.25</v>
      </c>
      <c r="BH24" s="78">
        <v>1.6</v>
      </c>
      <c r="BI24" s="78">
        <v>3</v>
      </c>
      <c r="BJ24" s="78">
        <v>0.9</v>
      </c>
      <c r="BK24" s="78">
        <v>0.8</v>
      </c>
      <c r="BL24" s="78">
        <v>0.87</v>
      </c>
      <c r="BM24" s="78">
        <v>0.95</v>
      </c>
      <c r="BN24" s="78">
        <v>1</v>
      </c>
      <c r="BO24" s="78">
        <v>0.95</v>
      </c>
      <c r="BP24" s="78">
        <v>0.44</v>
      </c>
      <c r="BQ24" s="78">
        <v>0.92</v>
      </c>
      <c r="BR24" s="78">
        <v>1.1</v>
      </c>
      <c r="BS24" s="78">
        <v>1.2</v>
      </c>
      <c r="BT24" s="78">
        <v>1.2</v>
      </c>
      <c r="BU24" s="78">
        <v>2.1</v>
      </c>
      <c r="BW24" s="178">
        <v>36782</v>
      </c>
      <c r="BX24" s="1">
        <v>10</v>
      </c>
      <c r="BY24" s="1">
        <v>1.85</v>
      </c>
      <c r="BZ24" s="1">
        <v>708</v>
      </c>
      <c r="CA24" s="1">
        <v>15.317</v>
      </c>
      <c r="CB24" s="1">
        <v>15.9</v>
      </c>
      <c r="CC24" s="1">
        <v>10.4</v>
      </c>
      <c r="CD24" s="1">
        <v>3.98</v>
      </c>
      <c r="CE24" s="1">
        <v>-0.017</v>
      </c>
      <c r="CF24" s="1">
        <v>0.167</v>
      </c>
      <c r="CG24" s="1">
        <v>-0.0075</v>
      </c>
      <c r="CH24" s="1">
        <v>689.4</v>
      </c>
      <c r="CI24" s="1">
        <v>18.6</v>
      </c>
      <c r="CJ24" s="1">
        <v>1.98</v>
      </c>
      <c r="CK24" s="1">
        <v>0.13</v>
      </c>
      <c r="CL24" s="184">
        <v>7.1</v>
      </c>
      <c r="CM24" s="184">
        <v>5.2</v>
      </c>
    </row>
    <row r="25" spans="1:91" ht="12.75">
      <c r="A25" s="62">
        <v>20</v>
      </c>
      <c r="B25" s="25" t="s">
        <v>303</v>
      </c>
      <c r="C25" s="34">
        <v>535</v>
      </c>
      <c r="D25" s="82">
        <v>0.3</v>
      </c>
      <c r="E25" s="8">
        <v>328.4</v>
      </c>
      <c r="F25" s="4">
        <v>34.1</v>
      </c>
      <c r="G25" s="11">
        <v>14.6</v>
      </c>
      <c r="H25" s="114">
        <v>0.3</v>
      </c>
      <c r="I25" s="39">
        <v>3.4</v>
      </c>
      <c r="J25" s="58">
        <v>0</v>
      </c>
      <c r="K25" s="44">
        <v>3</v>
      </c>
      <c r="L25" s="44">
        <v>150</v>
      </c>
      <c r="M25" s="53">
        <v>0.04</v>
      </c>
      <c r="N25" s="71">
        <v>1.6</v>
      </c>
      <c r="O25" s="3"/>
      <c r="P25" s="73">
        <v>17</v>
      </c>
      <c r="Q25" s="76">
        <v>0</v>
      </c>
      <c r="S25" s="143" t="s">
        <v>339</v>
      </c>
      <c r="T25" s="177">
        <v>1.05</v>
      </c>
      <c r="U25" s="78">
        <v>0.44</v>
      </c>
      <c r="V25" s="78">
        <v>0.44</v>
      </c>
      <c r="W25" s="78">
        <v>1.05</v>
      </c>
      <c r="X25" s="78">
        <v>0.5</v>
      </c>
      <c r="Y25" s="78">
        <v>0.28</v>
      </c>
      <c r="Z25" s="78">
        <v>0.23</v>
      </c>
      <c r="AA25" s="78">
        <v>1.43</v>
      </c>
      <c r="AB25" s="78">
        <v>1.33</v>
      </c>
      <c r="AC25" s="78">
        <v>1.53</v>
      </c>
      <c r="AD25" s="78">
        <v>2.14</v>
      </c>
      <c r="AE25" s="78">
        <v>1.3</v>
      </c>
      <c r="AF25" s="78">
        <v>1.25</v>
      </c>
      <c r="AG25" s="78">
        <v>1.25</v>
      </c>
      <c r="AH25" s="78">
        <v>1.3</v>
      </c>
      <c r="AI25" s="78">
        <v>1.3</v>
      </c>
      <c r="AJ25" s="78">
        <v>1.36</v>
      </c>
      <c r="AK25" s="78">
        <v>1.3</v>
      </c>
      <c r="AL25" s="78">
        <v>2.3</v>
      </c>
      <c r="AM25" s="78">
        <v>1.2</v>
      </c>
      <c r="AN25" s="78">
        <v>1.05</v>
      </c>
      <c r="AO25" s="78">
        <v>1.58</v>
      </c>
      <c r="AP25" s="78">
        <v>0.97</v>
      </c>
      <c r="AQ25" s="78">
        <v>1.2</v>
      </c>
      <c r="AR25" s="78">
        <v>1.03</v>
      </c>
      <c r="AS25" s="78">
        <v>1.15</v>
      </c>
      <c r="AT25" s="78">
        <v>1.43</v>
      </c>
      <c r="AU25" s="78">
        <v>1.25</v>
      </c>
      <c r="AV25" s="78">
        <v>1.7</v>
      </c>
      <c r="AW25" s="78">
        <v>1.8</v>
      </c>
      <c r="AX25" s="78">
        <v>1.2</v>
      </c>
      <c r="AY25" s="78">
        <v>1.11</v>
      </c>
      <c r="AZ25" s="78">
        <v>1.07</v>
      </c>
      <c r="BA25" s="78">
        <v>1.25</v>
      </c>
      <c r="BB25" s="78">
        <v>1.26</v>
      </c>
      <c r="BC25" s="78">
        <v>1.45</v>
      </c>
      <c r="BD25" s="78">
        <v>1.4</v>
      </c>
      <c r="BE25" s="78">
        <v>1.2</v>
      </c>
      <c r="BF25" s="78">
        <v>1.4</v>
      </c>
      <c r="BG25" s="78">
        <v>2.4</v>
      </c>
      <c r="BH25" s="78">
        <v>1.5</v>
      </c>
      <c r="BI25" s="78">
        <v>4.6</v>
      </c>
      <c r="BJ25" s="78">
        <v>1.5</v>
      </c>
      <c r="BK25" s="78">
        <v>0.86</v>
      </c>
      <c r="BL25" s="78">
        <v>0.33</v>
      </c>
      <c r="BM25" s="78">
        <v>0.95</v>
      </c>
      <c r="BN25" s="78">
        <v>1.2</v>
      </c>
      <c r="BO25" s="78">
        <v>1.2</v>
      </c>
      <c r="BP25" s="78">
        <v>1.2</v>
      </c>
      <c r="BQ25" s="78">
        <v>1.2</v>
      </c>
      <c r="BR25" s="78">
        <v>1.45</v>
      </c>
      <c r="BS25" s="78">
        <v>1.45</v>
      </c>
      <c r="BT25" s="78">
        <v>1.5</v>
      </c>
      <c r="BU25" s="78">
        <v>4.3</v>
      </c>
      <c r="BW25" s="178">
        <v>36795</v>
      </c>
      <c r="BX25" s="1">
        <v>9.8</v>
      </c>
      <c r="BY25" s="1">
        <v>2.05</v>
      </c>
      <c r="BZ25" s="1">
        <v>727</v>
      </c>
      <c r="CA25" s="1">
        <v>13.146</v>
      </c>
      <c r="CB25" s="1">
        <v>14.1</v>
      </c>
      <c r="CC25" s="1">
        <v>10.32</v>
      </c>
      <c r="CD25" s="1">
        <v>5.22</v>
      </c>
      <c r="CE25" s="1">
        <v>-0.015</v>
      </c>
      <c r="CF25" s="1">
        <v>1.462</v>
      </c>
      <c r="CG25" s="1">
        <v>0.0154</v>
      </c>
      <c r="CH25" s="1">
        <v>691.8</v>
      </c>
      <c r="CI25" s="1">
        <v>35.2</v>
      </c>
      <c r="CJ25" s="1">
        <v>2.05</v>
      </c>
      <c r="CK25" s="1">
        <v>0</v>
      </c>
      <c r="CL25" s="184">
        <v>7.5</v>
      </c>
      <c r="CM25" s="184">
        <v>5.3</v>
      </c>
    </row>
    <row r="26" spans="1:91" ht="12.75">
      <c r="A26" s="62">
        <v>21</v>
      </c>
      <c r="B26" s="25" t="s">
        <v>192</v>
      </c>
      <c r="C26" s="34">
        <v>430</v>
      </c>
      <c r="D26" s="82">
        <v>0.3</v>
      </c>
      <c r="E26" s="8">
        <v>328.5</v>
      </c>
      <c r="F26" s="4">
        <v>44.1</v>
      </c>
      <c r="G26" s="11">
        <v>12.2</v>
      </c>
      <c r="H26" s="114">
        <v>0.18</v>
      </c>
      <c r="I26" s="40">
        <v>28.2</v>
      </c>
      <c r="J26" s="58">
        <v>0</v>
      </c>
      <c r="K26" s="44">
        <v>8</v>
      </c>
      <c r="L26" s="44">
        <v>134</v>
      </c>
      <c r="M26" s="53">
        <v>0</v>
      </c>
      <c r="N26" s="71">
        <v>2.8</v>
      </c>
      <c r="O26" s="3" t="s">
        <v>408</v>
      </c>
      <c r="P26" s="73">
        <v>14</v>
      </c>
      <c r="Q26" s="76">
        <v>10</v>
      </c>
      <c r="S26" s="143" t="s">
        <v>340</v>
      </c>
      <c r="T26" s="177">
        <v>1</v>
      </c>
      <c r="U26" s="78">
        <v>0.35</v>
      </c>
      <c r="V26" s="78">
        <v>0.35</v>
      </c>
      <c r="W26" s="78">
        <v>2.5</v>
      </c>
      <c r="X26" s="78">
        <v>2.25</v>
      </c>
      <c r="Y26" s="78">
        <v>5.1</v>
      </c>
      <c r="Z26" s="78">
        <v>2</v>
      </c>
      <c r="AA26" s="78">
        <v>0.75</v>
      </c>
      <c r="AB26" s="78">
        <v>0.2</v>
      </c>
      <c r="AC26" s="78">
        <v>0.67</v>
      </c>
      <c r="AD26" s="78">
        <v>0.27</v>
      </c>
      <c r="AE26" s="78">
        <v>0.48</v>
      </c>
      <c r="AF26" s="78">
        <v>0.14</v>
      </c>
      <c r="AG26" s="78">
        <v>0.13</v>
      </c>
      <c r="AH26" s="78">
        <v>0.09</v>
      </c>
      <c r="AI26" s="78">
        <v>1.71</v>
      </c>
      <c r="AJ26" s="78">
        <v>1.2</v>
      </c>
      <c r="AK26" s="78">
        <v>0.7</v>
      </c>
      <c r="AL26" s="78">
        <v>2.73</v>
      </c>
      <c r="AM26" s="78">
        <v>0.3</v>
      </c>
      <c r="AN26" s="78">
        <v>0.06</v>
      </c>
      <c r="AO26" s="78">
        <v>3.53</v>
      </c>
      <c r="AP26" s="78">
        <v>0.12</v>
      </c>
      <c r="AQ26" s="78">
        <v>0.04</v>
      </c>
      <c r="AR26" s="78">
        <v>2.5</v>
      </c>
      <c r="AS26" s="78">
        <v>2.4</v>
      </c>
      <c r="AT26" s="78">
        <v>3.2</v>
      </c>
      <c r="AU26" s="78">
        <v>1.08</v>
      </c>
      <c r="AV26" s="78">
        <v>3.4</v>
      </c>
      <c r="AW26" s="78">
        <v>3.15</v>
      </c>
      <c r="AX26" s="78">
        <v>0.54</v>
      </c>
      <c r="AY26" s="78">
        <v>0.2</v>
      </c>
      <c r="AZ26" s="78">
        <v>0.06</v>
      </c>
      <c r="BA26" s="78">
        <v>0.1</v>
      </c>
      <c r="BB26" s="78">
        <v>0.07</v>
      </c>
      <c r="BC26" s="78">
        <v>0.75</v>
      </c>
      <c r="BD26" s="78">
        <v>0.06</v>
      </c>
      <c r="BE26" s="78">
        <v>0.03</v>
      </c>
      <c r="BF26" s="78">
        <v>1.2</v>
      </c>
      <c r="BG26" s="78">
        <v>3.6</v>
      </c>
      <c r="BH26" s="78">
        <v>1.5</v>
      </c>
      <c r="BI26" s="78">
        <v>7.8</v>
      </c>
      <c r="BJ26" s="78">
        <v>1.6</v>
      </c>
      <c r="BK26" s="78">
        <v>0.3</v>
      </c>
      <c r="BL26" s="78">
        <v>0.14</v>
      </c>
      <c r="BM26" s="78">
        <v>0.04</v>
      </c>
      <c r="BN26" s="78">
        <v>0.006</v>
      </c>
      <c r="BO26" s="78">
        <v>0.01</v>
      </c>
      <c r="BP26" s="78">
        <v>0.33</v>
      </c>
      <c r="BQ26" s="78">
        <v>0.3</v>
      </c>
      <c r="BR26" s="78">
        <v>1.8</v>
      </c>
      <c r="BS26" s="78">
        <v>0.9</v>
      </c>
      <c r="BT26" s="78">
        <v>0.44</v>
      </c>
      <c r="BU26" s="78">
        <v>7.2</v>
      </c>
      <c r="BW26" s="178">
        <v>36810</v>
      </c>
      <c r="BX26" s="1">
        <v>9.8</v>
      </c>
      <c r="BY26" s="1">
        <v>2.31</v>
      </c>
      <c r="BZ26" s="1">
        <v>719</v>
      </c>
      <c r="CA26" s="1">
        <v>13.873</v>
      </c>
      <c r="CB26" s="1">
        <v>11.7</v>
      </c>
      <c r="CC26" s="1">
        <v>10.1</v>
      </c>
      <c r="CD26" s="1">
        <v>2.98</v>
      </c>
      <c r="CE26" s="1">
        <v>0</v>
      </c>
      <c r="CF26" s="1">
        <v>-0.533</v>
      </c>
      <c r="CG26" s="1">
        <v>0.0173</v>
      </c>
      <c r="CH26" s="1">
        <v>693.3</v>
      </c>
      <c r="CI26" s="1">
        <v>25.7</v>
      </c>
      <c r="CJ26" s="1">
        <v>2.15</v>
      </c>
      <c r="CK26" s="1">
        <v>0.16</v>
      </c>
      <c r="CL26" s="184">
        <v>7.9</v>
      </c>
      <c r="CM26" s="184">
        <v>5.3</v>
      </c>
    </row>
    <row r="27" spans="1:91" ht="12.75">
      <c r="A27" s="62">
        <v>22</v>
      </c>
      <c r="B27" s="25" t="s">
        <v>12</v>
      </c>
      <c r="C27" s="34">
        <v>440</v>
      </c>
      <c r="D27" s="82">
        <v>5</v>
      </c>
      <c r="E27" s="8">
        <v>334.7</v>
      </c>
      <c r="F27" s="4">
        <v>42</v>
      </c>
      <c r="G27" s="11">
        <v>15.8</v>
      </c>
      <c r="H27" s="114">
        <v>0.07</v>
      </c>
      <c r="I27" s="39">
        <v>2.5</v>
      </c>
      <c r="J27" s="58">
        <v>0</v>
      </c>
      <c r="K27" s="44">
        <v>5</v>
      </c>
      <c r="L27" s="44">
        <v>35</v>
      </c>
      <c r="M27" s="53">
        <v>0.03</v>
      </c>
      <c r="N27" s="71">
        <v>0</v>
      </c>
      <c r="O27" s="3" t="s">
        <v>97</v>
      </c>
      <c r="P27" s="73">
        <v>15.5</v>
      </c>
      <c r="Q27" s="76">
        <v>80</v>
      </c>
      <c r="S27" s="2" t="s">
        <v>342</v>
      </c>
      <c r="T27" s="177">
        <v>2</v>
      </c>
      <c r="U27" s="78">
        <v>1.7</v>
      </c>
      <c r="V27" s="78">
        <v>3</v>
      </c>
      <c r="W27" s="78">
        <v>3.3</v>
      </c>
      <c r="X27" s="78">
        <v>2.3</v>
      </c>
      <c r="Y27" s="78">
        <v>5</v>
      </c>
      <c r="Z27" s="78">
        <v>3.8</v>
      </c>
      <c r="AA27" s="78">
        <v>3</v>
      </c>
      <c r="AB27" s="78">
        <v>2</v>
      </c>
      <c r="AC27" s="78">
        <v>1.9</v>
      </c>
      <c r="AD27" s="78">
        <v>1.6</v>
      </c>
      <c r="AE27" s="78">
        <v>2</v>
      </c>
      <c r="AF27" s="78">
        <v>1.5</v>
      </c>
      <c r="AG27" s="78">
        <v>1.3</v>
      </c>
      <c r="AH27" s="78">
        <v>1.1</v>
      </c>
      <c r="AI27" s="78">
        <v>1.58</v>
      </c>
      <c r="AJ27" s="78">
        <v>1.25</v>
      </c>
      <c r="AK27" s="78">
        <v>1.15</v>
      </c>
      <c r="AL27" s="78">
        <v>1.58</v>
      </c>
      <c r="AM27" s="78">
        <v>1.43</v>
      </c>
      <c r="AN27" s="78">
        <v>1.2</v>
      </c>
      <c r="AO27" s="78">
        <v>1.15</v>
      </c>
      <c r="AP27" s="78">
        <v>1.2</v>
      </c>
      <c r="AQ27" s="78">
        <v>0.86</v>
      </c>
      <c r="AR27" s="78">
        <v>1.07</v>
      </c>
      <c r="AS27" s="78">
        <v>1.67</v>
      </c>
      <c r="AT27" s="78">
        <v>1.11</v>
      </c>
      <c r="AU27" s="78">
        <v>0.88</v>
      </c>
      <c r="AV27" s="78">
        <v>1.6</v>
      </c>
      <c r="AW27" s="78">
        <v>1</v>
      </c>
      <c r="AX27" s="78">
        <v>0.9</v>
      </c>
      <c r="AY27" s="78">
        <v>0.8</v>
      </c>
      <c r="AZ27" s="78">
        <v>0.67</v>
      </c>
      <c r="BA27" s="78">
        <v>0.67</v>
      </c>
      <c r="BB27" s="78">
        <v>0.6</v>
      </c>
      <c r="BC27" s="78">
        <v>0.52</v>
      </c>
      <c r="BD27" s="78">
        <v>0.18</v>
      </c>
      <c r="BE27" s="78">
        <v>0.12</v>
      </c>
      <c r="BF27" s="78">
        <v>0.37</v>
      </c>
      <c r="BG27" s="78">
        <v>0.13</v>
      </c>
      <c r="BH27" s="78">
        <v>0.05</v>
      </c>
      <c r="BI27" s="78">
        <v>0.5</v>
      </c>
      <c r="BJ27" s="78">
        <v>0.62</v>
      </c>
      <c r="BK27" s="78">
        <v>0.65</v>
      </c>
      <c r="BL27" s="78">
        <v>0.8</v>
      </c>
      <c r="BM27" s="78">
        <v>0.39</v>
      </c>
      <c r="BN27" s="78">
        <v>0.26</v>
      </c>
      <c r="BO27" s="78">
        <v>0.21</v>
      </c>
      <c r="BP27" s="78">
        <v>0.36</v>
      </c>
      <c r="BQ27" s="78">
        <v>0.5</v>
      </c>
      <c r="BR27" s="78">
        <v>0.45</v>
      </c>
      <c r="BS27" s="78">
        <v>0.5</v>
      </c>
      <c r="BT27" s="78">
        <v>0.5</v>
      </c>
      <c r="BU27" s="78">
        <v>0.7</v>
      </c>
      <c r="BW27" s="178">
        <v>36822</v>
      </c>
      <c r="BX27" s="1">
        <v>10.5</v>
      </c>
      <c r="BY27" s="1">
        <v>2.31</v>
      </c>
      <c r="BZ27" s="1">
        <v>729</v>
      </c>
      <c r="CA27" s="1">
        <v>13.833</v>
      </c>
      <c r="CB27" s="1">
        <v>9.6</v>
      </c>
      <c r="CC27" s="1">
        <v>9.82</v>
      </c>
      <c r="CD27" s="1">
        <v>6.76</v>
      </c>
      <c r="CE27" s="1">
        <v>0.058</v>
      </c>
      <c r="CF27" s="1">
        <v>0.833</v>
      </c>
      <c r="CG27" s="1">
        <v>0</v>
      </c>
      <c r="CH27" s="1">
        <v>693.4</v>
      </c>
      <c r="CI27" s="1">
        <v>35.6</v>
      </c>
      <c r="CJ27" s="1">
        <v>2.24</v>
      </c>
      <c r="CK27" s="1">
        <v>0.07</v>
      </c>
      <c r="CL27" s="184">
        <v>7.9</v>
      </c>
      <c r="CM27" s="184">
        <v>5.2</v>
      </c>
    </row>
    <row r="28" spans="1:91" ht="12.75">
      <c r="A28" s="62">
        <v>23</v>
      </c>
      <c r="B28" s="25" t="s">
        <v>21</v>
      </c>
      <c r="C28" s="34">
        <v>470</v>
      </c>
      <c r="D28" s="81">
        <v>0.5</v>
      </c>
      <c r="E28" s="8">
        <v>335.3</v>
      </c>
      <c r="F28" s="4">
        <v>56.1</v>
      </c>
      <c r="G28" s="11">
        <v>12.2</v>
      </c>
      <c r="H28" s="114">
        <v>0.1</v>
      </c>
      <c r="I28" s="39">
        <v>0.4</v>
      </c>
      <c r="J28" s="58">
        <v>0</v>
      </c>
      <c r="K28" s="44">
        <v>7</v>
      </c>
      <c r="L28" s="44">
        <v>192</v>
      </c>
      <c r="M28" s="28">
        <v>0.7</v>
      </c>
      <c r="N28" s="10">
        <v>4.8</v>
      </c>
      <c r="O28" s="3" t="s">
        <v>98</v>
      </c>
      <c r="P28" s="73">
        <v>14</v>
      </c>
      <c r="Q28" s="76">
        <v>80</v>
      </c>
      <c r="S28" s="2" t="s">
        <v>391</v>
      </c>
      <c r="T28" s="177">
        <v>1.5</v>
      </c>
      <c r="U28" s="78">
        <v>1.5</v>
      </c>
      <c r="V28" s="78">
        <v>1.8</v>
      </c>
      <c r="W28" s="78">
        <v>2</v>
      </c>
      <c r="X28" s="78">
        <v>2</v>
      </c>
      <c r="Y28" s="78">
        <v>0</v>
      </c>
      <c r="Z28" s="78">
        <v>1.1</v>
      </c>
      <c r="AA28" s="78">
        <v>2.25</v>
      </c>
      <c r="AB28" s="78">
        <v>0</v>
      </c>
      <c r="AC28" s="78">
        <v>1.7</v>
      </c>
      <c r="AD28" s="78">
        <v>1.5</v>
      </c>
      <c r="AE28" s="78">
        <v>1.8</v>
      </c>
      <c r="AF28" s="78">
        <v>1.5</v>
      </c>
      <c r="AG28" s="78">
        <v>1.76</v>
      </c>
      <c r="AH28" s="78">
        <v>1.8</v>
      </c>
      <c r="AI28" s="78">
        <v>1.5</v>
      </c>
      <c r="AJ28" s="78">
        <v>1.7</v>
      </c>
      <c r="AK28" s="78">
        <v>1.9</v>
      </c>
      <c r="AL28" s="78">
        <v>0</v>
      </c>
      <c r="AM28" s="78">
        <v>1.5</v>
      </c>
      <c r="AN28" s="78">
        <v>0</v>
      </c>
      <c r="AO28" s="78">
        <v>1.8</v>
      </c>
      <c r="AP28" s="78">
        <v>2.3</v>
      </c>
      <c r="AQ28" s="78">
        <v>1.92</v>
      </c>
      <c r="AR28" s="78">
        <v>1.88</v>
      </c>
      <c r="AS28" s="78">
        <v>2.18</v>
      </c>
      <c r="AT28" s="78">
        <v>3</v>
      </c>
      <c r="AU28" s="78">
        <v>3.4</v>
      </c>
      <c r="AV28" s="78">
        <v>3</v>
      </c>
      <c r="AW28" s="78">
        <v>2.4</v>
      </c>
      <c r="AX28" s="78">
        <v>2.4</v>
      </c>
      <c r="AY28" s="78">
        <v>2.8</v>
      </c>
      <c r="AZ28" s="78">
        <v>2.2</v>
      </c>
      <c r="BA28" s="78">
        <v>1.6</v>
      </c>
      <c r="BB28" s="78">
        <v>1.3</v>
      </c>
      <c r="BC28" s="78">
        <v>1.3</v>
      </c>
      <c r="BD28" s="78">
        <v>1</v>
      </c>
      <c r="BE28" s="78">
        <v>1.2</v>
      </c>
      <c r="BF28" s="78">
        <v>1.2</v>
      </c>
      <c r="BG28" s="78">
        <v>1.44</v>
      </c>
      <c r="BH28" s="78">
        <v>1.8</v>
      </c>
      <c r="BI28" s="78">
        <v>2.2</v>
      </c>
      <c r="BJ28" s="78">
        <v>1.8</v>
      </c>
      <c r="BK28" s="78">
        <v>1.56</v>
      </c>
      <c r="BL28" s="78">
        <v>1.3</v>
      </c>
      <c r="BM28" s="78">
        <v>1</v>
      </c>
      <c r="BN28" s="78">
        <v>0.7</v>
      </c>
      <c r="BO28" s="78">
        <v>0.7</v>
      </c>
      <c r="BP28" s="78">
        <v>0.65</v>
      </c>
      <c r="BQ28" s="78">
        <v>0.7</v>
      </c>
      <c r="BR28" s="78">
        <v>0.7</v>
      </c>
      <c r="BS28" s="78">
        <v>0.85</v>
      </c>
      <c r="BT28" s="78">
        <v>0.9</v>
      </c>
      <c r="BU28" s="78">
        <v>1</v>
      </c>
      <c r="BW28" s="178">
        <v>36834</v>
      </c>
      <c r="BX28" s="1">
        <v>9.7</v>
      </c>
      <c r="BY28" s="1">
        <v>3.16</v>
      </c>
      <c r="BZ28" s="1">
        <v>775</v>
      </c>
      <c r="CA28" s="1">
        <v>9.167</v>
      </c>
      <c r="CB28" s="1">
        <v>7.5</v>
      </c>
      <c r="CC28" s="1">
        <v>9.48</v>
      </c>
      <c r="CD28" s="1">
        <v>2.22</v>
      </c>
      <c r="CE28" s="1">
        <v>-0.067</v>
      </c>
      <c r="CF28" s="1">
        <v>3.833</v>
      </c>
      <c r="CG28" s="1">
        <v>0.0708</v>
      </c>
      <c r="CH28" s="1">
        <v>692.6</v>
      </c>
      <c r="CI28" s="1">
        <v>82.4</v>
      </c>
      <c r="CJ28" s="1">
        <v>2.34</v>
      </c>
      <c r="CK28" s="1">
        <v>0.82</v>
      </c>
      <c r="CL28" s="184">
        <v>7.4</v>
      </c>
      <c r="CM28" s="184">
        <v>5.5</v>
      </c>
    </row>
    <row r="29" spans="1:91" ht="12.75">
      <c r="A29" s="62">
        <v>24</v>
      </c>
      <c r="B29" s="25" t="s">
        <v>19</v>
      </c>
      <c r="C29" s="34">
        <v>410</v>
      </c>
      <c r="D29" s="82">
        <v>1.2</v>
      </c>
      <c r="E29" s="8">
        <v>336.4</v>
      </c>
      <c r="F29" s="4">
        <v>58.2</v>
      </c>
      <c r="G29" s="11">
        <v>10.9</v>
      </c>
      <c r="H29" s="114">
        <v>0.21</v>
      </c>
      <c r="I29" s="39">
        <v>1.9</v>
      </c>
      <c r="J29" s="58">
        <v>0.06</v>
      </c>
      <c r="K29" s="44">
        <v>7</v>
      </c>
      <c r="L29" s="44">
        <v>138</v>
      </c>
      <c r="M29" s="53">
        <v>0</v>
      </c>
      <c r="N29" s="71">
        <v>0.8</v>
      </c>
      <c r="O29" s="3" t="s">
        <v>267</v>
      </c>
      <c r="P29" s="73">
        <v>11.5</v>
      </c>
      <c r="Q29" s="76">
        <v>355</v>
      </c>
      <c r="S29" s="2" t="s">
        <v>392</v>
      </c>
      <c r="T29" s="177">
        <v>1.67</v>
      </c>
      <c r="U29" s="78">
        <v>1.67</v>
      </c>
      <c r="V29" s="78">
        <v>1.5</v>
      </c>
      <c r="W29" s="78">
        <v>1.69</v>
      </c>
      <c r="X29" s="78">
        <v>1.67</v>
      </c>
      <c r="Y29" s="78">
        <v>2.31</v>
      </c>
      <c r="Z29" s="78">
        <v>2.4</v>
      </c>
      <c r="AA29" s="78">
        <v>2.14</v>
      </c>
      <c r="AB29" s="78">
        <v>2.14</v>
      </c>
      <c r="AC29" s="78">
        <v>2.31</v>
      </c>
      <c r="AD29" s="78">
        <v>1.9</v>
      </c>
      <c r="AE29" s="78">
        <v>2.65</v>
      </c>
      <c r="AF29" s="78">
        <v>2.3</v>
      </c>
      <c r="AG29" s="78">
        <v>2</v>
      </c>
      <c r="AH29" s="78">
        <v>2</v>
      </c>
      <c r="AI29" s="78">
        <v>2.3</v>
      </c>
      <c r="AJ29" s="78">
        <v>2.3</v>
      </c>
      <c r="AK29" s="78">
        <v>2.14</v>
      </c>
      <c r="AL29" s="78">
        <v>2.6</v>
      </c>
      <c r="AM29" s="78">
        <v>2.14</v>
      </c>
      <c r="AN29" s="78">
        <v>1.88</v>
      </c>
      <c r="AO29" s="78">
        <v>1.88</v>
      </c>
      <c r="AP29" s="78">
        <v>1.5</v>
      </c>
      <c r="AQ29" s="78">
        <v>1.6</v>
      </c>
      <c r="AR29" s="78">
        <v>1.76</v>
      </c>
      <c r="AS29" s="78">
        <v>2.07</v>
      </c>
      <c r="AT29" s="78">
        <v>2.14</v>
      </c>
      <c r="AU29" s="78">
        <v>2.73</v>
      </c>
      <c r="AV29" s="78">
        <v>2.6</v>
      </c>
      <c r="AW29" s="78">
        <v>2.5</v>
      </c>
      <c r="AX29" s="78">
        <v>2.2</v>
      </c>
      <c r="AY29" s="78">
        <v>2.73</v>
      </c>
      <c r="AZ29" s="78">
        <v>2.31</v>
      </c>
      <c r="BA29" s="78">
        <v>1.76</v>
      </c>
      <c r="BB29" s="78">
        <v>1.76</v>
      </c>
      <c r="BC29" s="78">
        <v>1.8</v>
      </c>
      <c r="BD29" s="78">
        <v>1.8</v>
      </c>
      <c r="BE29" s="78">
        <v>1.7</v>
      </c>
      <c r="BF29" s="78">
        <v>1.58</v>
      </c>
      <c r="BG29" s="78">
        <v>2.3</v>
      </c>
      <c r="BH29" s="78">
        <v>2</v>
      </c>
      <c r="BI29" s="78">
        <v>2.5</v>
      </c>
      <c r="BJ29" s="78">
        <v>3</v>
      </c>
      <c r="BK29" s="78">
        <v>2.14</v>
      </c>
      <c r="BL29" s="78">
        <v>2</v>
      </c>
      <c r="BM29" s="78">
        <v>2</v>
      </c>
      <c r="BN29" s="78">
        <v>1.3</v>
      </c>
      <c r="BO29" s="78">
        <v>1.5</v>
      </c>
      <c r="BP29" s="78">
        <v>1.5</v>
      </c>
      <c r="BQ29" s="78">
        <v>1.8</v>
      </c>
      <c r="BR29" s="78">
        <v>2</v>
      </c>
      <c r="BS29" s="78">
        <v>1.9</v>
      </c>
      <c r="BT29" s="78">
        <v>2</v>
      </c>
      <c r="BU29" s="78">
        <v>3</v>
      </c>
      <c r="BW29" s="178">
        <v>36846</v>
      </c>
      <c r="BX29" s="1">
        <v>9.5</v>
      </c>
      <c r="BY29" s="1">
        <v>2.5</v>
      </c>
      <c r="BZ29" s="1">
        <v>722</v>
      </c>
      <c r="CA29" s="1">
        <v>7.492</v>
      </c>
      <c r="CB29" s="1">
        <v>5.4</v>
      </c>
      <c r="CC29" s="1">
        <v>9.07</v>
      </c>
      <c r="CD29" s="1">
        <v>4.25</v>
      </c>
      <c r="CE29" s="1">
        <v>-0.017</v>
      </c>
      <c r="CF29" s="1">
        <v>-4.417</v>
      </c>
      <c r="CG29" s="1">
        <v>-0.055</v>
      </c>
      <c r="CH29" s="1">
        <v>690.8</v>
      </c>
      <c r="CI29" s="1">
        <v>31.2</v>
      </c>
      <c r="CJ29" s="1">
        <v>2.44</v>
      </c>
      <c r="CK29" s="1">
        <v>0.06</v>
      </c>
      <c r="CL29" s="184">
        <v>7.1</v>
      </c>
      <c r="CM29" s="184">
        <v>5.5</v>
      </c>
    </row>
    <row r="30" spans="1:91" ht="12.75">
      <c r="A30" s="62">
        <v>25</v>
      </c>
      <c r="B30" s="25" t="s">
        <v>169</v>
      </c>
      <c r="C30" s="34">
        <v>360</v>
      </c>
      <c r="D30" s="80">
        <v>0.1</v>
      </c>
      <c r="E30" s="8">
        <v>341.1</v>
      </c>
      <c r="F30" s="4">
        <v>40.1</v>
      </c>
      <c r="G30" s="11">
        <v>15.8</v>
      </c>
      <c r="H30" s="115">
        <v>0.47</v>
      </c>
      <c r="I30" s="39">
        <v>0.6</v>
      </c>
      <c r="J30" s="58">
        <v>0</v>
      </c>
      <c r="K30" s="44">
        <v>7</v>
      </c>
      <c r="L30" s="44">
        <v>131</v>
      </c>
      <c r="M30" s="53">
        <v>0.25</v>
      </c>
      <c r="N30" s="71">
        <v>2.2</v>
      </c>
      <c r="O30" s="3" t="s">
        <v>94</v>
      </c>
      <c r="P30" s="73">
        <v>19</v>
      </c>
      <c r="Q30" s="76">
        <v>70</v>
      </c>
      <c r="S30" s="154" t="s">
        <v>259</v>
      </c>
      <c r="T30" s="177">
        <v>2.1</v>
      </c>
      <c r="U30" s="78">
        <v>2.14</v>
      </c>
      <c r="V30" s="78">
        <v>2.1</v>
      </c>
      <c r="W30" s="78">
        <v>2.3</v>
      </c>
      <c r="X30" s="78">
        <v>2.5</v>
      </c>
      <c r="Y30" s="78">
        <v>3</v>
      </c>
      <c r="Z30" s="78">
        <v>2.25</v>
      </c>
      <c r="AA30" s="78">
        <v>2.14</v>
      </c>
      <c r="AB30" s="78">
        <v>2</v>
      </c>
      <c r="AC30" s="78">
        <v>1.88</v>
      </c>
      <c r="AD30" s="78">
        <v>1.86</v>
      </c>
      <c r="AE30" s="78">
        <v>1.67</v>
      </c>
      <c r="AF30" s="78">
        <v>1.9</v>
      </c>
      <c r="AG30" s="78">
        <v>1.88</v>
      </c>
      <c r="AH30" s="78">
        <v>1.8</v>
      </c>
      <c r="AI30" s="78">
        <v>1.9</v>
      </c>
      <c r="AJ30" s="78">
        <v>1.9</v>
      </c>
      <c r="AK30" s="78">
        <v>2</v>
      </c>
      <c r="AL30" s="78">
        <v>2.1</v>
      </c>
      <c r="AM30" s="78">
        <v>1.8</v>
      </c>
      <c r="AN30" s="78">
        <v>2</v>
      </c>
      <c r="AO30" s="78">
        <v>2.07</v>
      </c>
      <c r="AP30" s="78">
        <v>2</v>
      </c>
      <c r="AQ30" s="78">
        <v>1.88</v>
      </c>
      <c r="AR30" s="78">
        <v>1.94</v>
      </c>
      <c r="AS30" s="78">
        <v>2.31</v>
      </c>
      <c r="AT30" s="78">
        <v>2.73</v>
      </c>
      <c r="AU30" s="78">
        <v>2.5</v>
      </c>
      <c r="AV30" s="78">
        <v>2.73</v>
      </c>
      <c r="AW30" s="78">
        <v>2.31</v>
      </c>
      <c r="AX30" s="78">
        <v>2.5</v>
      </c>
      <c r="AY30" s="78">
        <v>2.5</v>
      </c>
      <c r="AZ30" s="78">
        <v>2.1</v>
      </c>
      <c r="BA30" s="78">
        <v>2</v>
      </c>
      <c r="BB30" s="78">
        <v>1.9</v>
      </c>
      <c r="BC30" s="78">
        <v>1.8</v>
      </c>
      <c r="BD30" s="78">
        <v>1.7</v>
      </c>
      <c r="BE30" s="78">
        <v>1.7</v>
      </c>
      <c r="BF30" s="78">
        <v>2.1</v>
      </c>
      <c r="BG30" s="78">
        <v>1.9</v>
      </c>
      <c r="BH30" s="78">
        <v>2.5</v>
      </c>
      <c r="BI30" s="78">
        <v>2.5</v>
      </c>
      <c r="BJ30" s="78">
        <v>2.5</v>
      </c>
      <c r="BK30" s="78">
        <v>2.3</v>
      </c>
      <c r="BL30" s="78">
        <v>2.5</v>
      </c>
      <c r="BM30" s="78">
        <v>1.95</v>
      </c>
      <c r="BN30" s="78">
        <v>1.8</v>
      </c>
      <c r="BO30" s="78">
        <v>1.8</v>
      </c>
      <c r="BP30" s="78">
        <v>1.7</v>
      </c>
      <c r="BQ30" s="78">
        <v>1.8</v>
      </c>
      <c r="BR30" s="78">
        <v>1.6</v>
      </c>
      <c r="BS30" s="78">
        <v>1.75</v>
      </c>
      <c r="BT30" s="78">
        <v>1.8</v>
      </c>
      <c r="BU30" s="78">
        <v>3.6</v>
      </c>
      <c r="BW30" s="178">
        <v>36859</v>
      </c>
      <c r="BX30" s="1">
        <v>9.1</v>
      </c>
      <c r="BY30" s="1">
        <v>2.67</v>
      </c>
      <c r="BZ30" s="1">
        <v>713</v>
      </c>
      <c r="CA30" s="1">
        <v>6.777</v>
      </c>
      <c r="CB30" s="1">
        <v>3.1</v>
      </c>
      <c r="CC30" s="1">
        <v>8.59</v>
      </c>
      <c r="CD30" s="1">
        <v>5.06</v>
      </c>
      <c r="CE30" s="1">
        <v>-0.031</v>
      </c>
      <c r="CF30" s="1">
        <v>-0.692</v>
      </c>
      <c r="CG30" s="1">
        <v>0.0131</v>
      </c>
      <c r="CH30" s="1">
        <v>688</v>
      </c>
      <c r="CI30" s="1">
        <v>25</v>
      </c>
      <c r="CJ30" s="1">
        <v>2.54</v>
      </c>
      <c r="CK30" s="1">
        <v>0.13</v>
      </c>
      <c r="CL30" s="184">
        <v>7.4</v>
      </c>
      <c r="CM30" s="184">
        <v>5</v>
      </c>
    </row>
    <row r="31" spans="1:91" ht="12.75">
      <c r="A31" s="62">
        <v>26</v>
      </c>
      <c r="B31" s="25" t="s">
        <v>206</v>
      </c>
      <c r="C31" s="34">
        <v>410</v>
      </c>
      <c r="D31" s="82">
        <v>6.7</v>
      </c>
      <c r="E31" s="8">
        <v>343</v>
      </c>
      <c r="F31" s="4">
        <v>46.1</v>
      </c>
      <c r="G31" s="11">
        <v>14.6</v>
      </c>
      <c r="H31" s="114">
        <v>0.34</v>
      </c>
      <c r="I31" s="39">
        <v>0.9</v>
      </c>
      <c r="J31" s="58">
        <v>0</v>
      </c>
      <c r="K31" s="44">
        <v>3</v>
      </c>
      <c r="L31" s="44">
        <v>35</v>
      </c>
      <c r="M31" s="53">
        <v>0.05</v>
      </c>
      <c r="N31" s="71">
        <v>1.2</v>
      </c>
      <c r="O31" s="3" t="s">
        <v>316</v>
      </c>
      <c r="P31" s="73">
        <v>15.5</v>
      </c>
      <c r="Q31" s="76">
        <v>80</v>
      </c>
      <c r="S31" s="2" t="s">
        <v>397</v>
      </c>
      <c r="T31" s="177"/>
      <c r="U31" s="78"/>
      <c r="V31" s="78">
        <v>2.6</v>
      </c>
      <c r="W31" s="78">
        <v>2.4</v>
      </c>
      <c r="X31" s="78">
        <v>2.14</v>
      </c>
      <c r="Y31" s="78">
        <v>2.14</v>
      </c>
      <c r="Z31" s="78">
        <v>2.14</v>
      </c>
      <c r="AA31" s="78">
        <v>2.14</v>
      </c>
      <c r="AB31" s="78">
        <v>2.14</v>
      </c>
      <c r="AC31" s="78">
        <v>2</v>
      </c>
      <c r="AD31" s="78">
        <v>2</v>
      </c>
      <c r="AE31" s="78">
        <v>2.3</v>
      </c>
      <c r="AF31" s="78">
        <v>2.14</v>
      </c>
      <c r="AG31" s="78">
        <v>2.3</v>
      </c>
      <c r="AH31" s="78">
        <v>2.14</v>
      </c>
      <c r="AI31" s="78">
        <v>2.3</v>
      </c>
      <c r="AJ31" s="78">
        <v>2.3</v>
      </c>
      <c r="AK31" s="78">
        <v>2.14</v>
      </c>
      <c r="AL31" s="78">
        <v>2.22</v>
      </c>
      <c r="AM31" s="78">
        <v>2.14</v>
      </c>
      <c r="AN31" s="78">
        <v>2</v>
      </c>
      <c r="AO31" s="78">
        <v>2.14</v>
      </c>
      <c r="AP31" s="78">
        <v>2.22</v>
      </c>
      <c r="AQ31" s="78">
        <v>1.88</v>
      </c>
      <c r="AR31" s="78">
        <v>2.07</v>
      </c>
      <c r="AS31" s="78">
        <v>2.3</v>
      </c>
      <c r="AT31" s="78">
        <v>2.3</v>
      </c>
      <c r="AU31" s="78">
        <v>2.3</v>
      </c>
      <c r="AV31" s="78">
        <v>2.3</v>
      </c>
      <c r="AW31" s="78">
        <v>2.4</v>
      </c>
      <c r="AX31" s="78">
        <v>2.14</v>
      </c>
      <c r="AY31" s="78">
        <v>2.22</v>
      </c>
      <c r="AZ31" s="78">
        <v>2.14</v>
      </c>
      <c r="BA31" s="78">
        <v>2</v>
      </c>
      <c r="BB31" s="78">
        <v>2.3</v>
      </c>
      <c r="BC31" s="78">
        <v>2.14</v>
      </c>
      <c r="BD31" s="78">
        <v>2</v>
      </c>
      <c r="BE31" s="78">
        <v>1.7</v>
      </c>
      <c r="BF31" s="78">
        <v>2.4</v>
      </c>
      <c r="BG31" s="78">
        <v>2.14</v>
      </c>
      <c r="BH31" s="78">
        <v>2.14</v>
      </c>
      <c r="BI31" s="78">
        <v>2.14</v>
      </c>
      <c r="BJ31" s="78">
        <v>2.14</v>
      </c>
      <c r="BK31" s="78">
        <v>2.14</v>
      </c>
      <c r="BL31" s="78">
        <v>2.14</v>
      </c>
      <c r="BM31" s="78">
        <v>2.4</v>
      </c>
      <c r="BN31" s="78">
        <v>2</v>
      </c>
      <c r="BO31" s="78">
        <v>2.14</v>
      </c>
      <c r="BP31" s="78">
        <v>2.4</v>
      </c>
      <c r="BQ31" s="78">
        <v>2.4</v>
      </c>
      <c r="BR31" s="78">
        <v>2.14</v>
      </c>
      <c r="BS31" s="78">
        <v>2.4</v>
      </c>
      <c r="BT31" s="78">
        <v>2.5</v>
      </c>
      <c r="BU31" s="78">
        <v>2.3</v>
      </c>
      <c r="BW31" s="178">
        <v>36869</v>
      </c>
      <c r="BX31" s="1">
        <v>8.9</v>
      </c>
      <c r="BY31" s="1">
        <v>2.61</v>
      </c>
      <c r="BZ31" s="1">
        <v>696</v>
      </c>
      <c r="CA31" s="1">
        <v>2.91</v>
      </c>
      <c r="CB31" s="1">
        <v>1.4</v>
      </c>
      <c r="CC31" s="1">
        <v>8.21</v>
      </c>
      <c r="CD31" s="1">
        <v>6.91</v>
      </c>
      <c r="CE31" s="1">
        <v>-0.02</v>
      </c>
      <c r="CF31" s="1">
        <v>-1.7</v>
      </c>
      <c r="CG31" s="1">
        <v>-0.006</v>
      </c>
      <c r="CH31" s="1">
        <v>685.2</v>
      </c>
      <c r="CI31" s="1">
        <v>10.8</v>
      </c>
      <c r="CJ31" s="1">
        <v>2.62</v>
      </c>
      <c r="CK31" s="1">
        <v>0.01</v>
      </c>
      <c r="CL31" s="184">
        <v>6.8</v>
      </c>
      <c r="CM31" s="184">
        <v>5</v>
      </c>
    </row>
    <row r="32" spans="1:91" ht="12.75">
      <c r="A32" s="62">
        <v>27</v>
      </c>
      <c r="B32" s="25" t="s">
        <v>194</v>
      </c>
      <c r="C32" s="34">
        <v>340</v>
      </c>
      <c r="D32" s="82">
        <v>0.8</v>
      </c>
      <c r="E32" s="8">
        <v>347.2</v>
      </c>
      <c r="F32" s="4">
        <v>54.1</v>
      </c>
      <c r="G32" s="11">
        <v>12.2</v>
      </c>
      <c r="H32" s="114">
        <v>0.35</v>
      </c>
      <c r="I32" s="39">
        <v>2.5</v>
      </c>
      <c r="J32" s="58">
        <v>0.02</v>
      </c>
      <c r="K32" s="44">
        <v>13</v>
      </c>
      <c r="L32" s="44">
        <v>39</v>
      </c>
      <c r="M32" s="53">
        <v>0.05</v>
      </c>
      <c r="N32" s="71">
        <v>0.6</v>
      </c>
      <c r="O32" s="3" t="s">
        <v>99</v>
      </c>
      <c r="P32" s="73">
        <v>11</v>
      </c>
      <c r="Q32" s="76">
        <v>30</v>
      </c>
      <c r="S32" s="2" t="s">
        <v>398</v>
      </c>
      <c r="T32" s="177"/>
      <c r="U32" s="78"/>
      <c r="V32" s="78">
        <v>2.5</v>
      </c>
      <c r="W32" s="78">
        <v>2.53</v>
      </c>
      <c r="X32" s="78">
        <v>1.7</v>
      </c>
      <c r="Y32" s="78">
        <v>2.7</v>
      </c>
      <c r="Z32" s="78">
        <v>3</v>
      </c>
      <c r="AA32" s="78">
        <v>3</v>
      </c>
      <c r="AB32" s="78">
        <v>2.43</v>
      </c>
      <c r="AC32" s="78">
        <v>3</v>
      </c>
      <c r="AD32" s="78">
        <v>1.36</v>
      </c>
      <c r="AE32" s="78">
        <v>3.46</v>
      </c>
      <c r="AF32" s="78">
        <v>2.5</v>
      </c>
      <c r="AG32" s="78">
        <v>2.3</v>
      </c>
      <c r="AH32" s="78">
        <v>2</v>
      </c>
      <c r="AI32" s="78">
        <v>1.76</v>
      </c>
      <c r="AJ32" s="78">
        <v>1.07</v>
      </c>
      <c r="AK32" s="78">
        <v>1.58</v>
      </c>
      <c r="AL32" s="78">
        <v>1.58</v>
      </c>
      <c r="AM32" s="78">
        <v>1.7</v>
      </c>
      <c r="AN32" s="78">
        <v>1.05</v>
      </c>
      <c r="AO32" s="78">
        <v>1.58</v>
      </c>
      <c r="AP32" s="78">
        <v>1.67</v>
      </c>
      <c r="AQ32" s="78">
        <v>2.14</v>
      </c>
      <c r="AR32" s="78">
        <v>2.14</v>
      </c>
      <c r="AS32" s="78">
        <v>2.14</v>
      </c>
      <c r="AT32" s="78">
        <v>2.5</v>
      </c>
      <c r="AU32" s="78">
        <v>2</v>
      </c>
      <c r="AV32" s="78">
        <v>2.7</v>
      </c>
      <c r="AW32" s="78">
        <v>3.8</v>
      </c>
      <c r="AX32" s="78">
        <v>2.7</v>
      </c>
      <c r="AY32" s="78">
        <v>2.14</v>
      </c>
      <c r="AZ32" s="78">
        <v>1.9</v>
      </c>
      <c r="BA32" s="78">
        <v>2.37</v>
      </c>
      <c r="BB32" s="78">
        <v>2.4</v>
      </c>
      <c r="BC32" s="78">
        <v>2.3</v>
      </c>
      <c r="BD32" s="78">
        <v>2.14</v>
      </c>
      <c r="BE32" s="78">
        <v>2.5</v>
      </c>
      <c r="BF32" s="78">
        <v>2.1</v>
      </c>
      <c r="BG32" s="78">
        <v>2</v>
      </c>
      <c r="BH32" s="78">
        <v>2.2</v>
      </c>
      <c r="BI32" s="78">
        <v>2.2</v>
      </c>
      <c r="BJ32" s="78">
        <v>2.14</v>
      </c>
      <c r="BK32" s="78">
        <v>2</v>
      </c>
      <c r="BL32" s="78">
        <v>2.1</v>
      </c>
      <c r="BM32" s="78">
        <v>1.7</v>
      </c>
      <c r="BN32" s="78">
        <v>1.7</v>
      </c>
      <c r="BO32" s="78">
        <v>1.9</v>
      </c>
      <c r="BP32" s="78">
        <v>1.9</v>
      </c>
      <c r="BQ32" s="78">
        <v>2.1</v>
      </c>
      <c r="BR32" s="78">
        <v>2.2</v>
      </c>
      <c r="BS32" s="78">
        <v>2</v>
      </c>
      <c r="BT32" s="78">
        <v>2.1</v>
      </c>
      <c r="BU32" s="78">
        <v>2.4</v>
      </c>
      <c r="BW32" s="178">
        <v>36884</v>
      </c>
      <c r="BX32" s="1">
        <v>8</v>
      </c>
      <c r="BY32" s="1">
        <v>2.31</v>
      </c>
      <c r="BZ32" s="1">
        <v>698</v>
      </c>
      <c r="CA32" s="1">
        <v>1.693</v>
      </c>
      <c r="CB32" s="1">
        <v>-0.8</v>
      </c>
      <c r="CC32" s="1">
        <v>7.63</v>
      </c>
      <c r="CD32" s="1">
        <v>3.69</v>
      </c>
      <c r="CE32" s="1">
        <v>-0.06</v>
      </c>
      <c r="CF32" s="1">
        <v>0.133</v>
      </c>
      <c r="CG32" s="1">
        <v>-0.02</v>
      </c>
      <c r="CH32" s="1">
        <v>680.2</v>
      </c>
      <c r="CI32" s="1">
        <v>17.8</v>
      </c>
      <c r="CJ32" s="1">
        <v>2.72</v>
      </c>
      <c r="CK32" s="1">
        <v>0.41</v>
      </c>
      <c r="CL32" s="184">
        <v>6.3</v>
      </c>
      <c r="CM32" s="184">
        <v>4.7</v>
      </c>
    </row>
    <row r="33" spans="1:91" ht="12.75">
      <c r="A33" s="62">
        <v>28</v>
      </c>
      <c r="B33" s="25" t="s">
        <v>16</v>
      </c>
      <c r="C33" s="34">
        <v>440</v>
      </c>
      <c r="D33" s="82">
        <v>0.2</v>
      </c>
      <c r="E33" s="8">
        <v>353.4</v>
      </c>
      <c r="F33" s="4">
        <v>50</v>
      </c>
      <c r="G33" s="11">
        <v>13.4</v>
      </c>
      <c r="H33" s="114">
        <v>0.21</v>
      </c>
      <c r="I33" s="39">
        <v>9.9</v>
      </c>
      <c r="J33" s="58">
        <v>0</v>
      </c>
      <c r="K33" s="44">
        <v>13</v>
      </c>
      <c r="L33" s="44">
        <v>80</v>
      </c>
      <c r="M33" s="53">
        <v>0.02</v>
      </c>
      <c r="N33" s="71">
        <v>0</v>
      </c>
      <c r="O33" s="3"/>
      <c r="P33" s="73">
        <v>15.5</v>
      </c>
      <c r="Q33" s="76">
        <v>75</v>
      </c>
      <c r="S33" s="2" t="s">
        <v>346</v>
      </c>
      <c r="T33" s="177">
        <v>2.61</v>
      </c>
      <c r="U33" s="78">
        <v>2.54</v>
      </c>
      <c r="V33" s="78">
        <v>2.83</v>
      </c>
      <c r="W33" s="78">
        <v>2.72</v>
      </c>
      <c r="X33" s="78">
        <v>2.73</v>
      </c>
      <c r="Y33" s="78">
        <v>3.6</v>
      </c>
      <c r="Z33" s="78">
        <v>3.22</v>
      </c>
      <c r="AA33" s="78">
        <v>3</v>
      </c>
      <c r="AB33" s="78">
        <v>2.5</v>
      </c>
      <c r="AC33" s="78">
        <v>2.5</v>
      </c>
      <c r="AD33" s="78">
        <v>2.5</v>
      </c>
      <c r="AE33" s="78">
        <v>2.3</v>
      </c>
      <c r="AF33" s="78">
        <v>2.3</v>
      </c>
      <c r="AG33" s="78">
        <v>2.5</v>
      </c>
      <c r="AH33" s="78">
        <v>2.3</v>
      </c>
      <c r="AI33" s="78">
        <v>2.3</v>
      </c>
      <c r="AJ33" s="78">
        <v>2.3</v>
      </c>
      <c r="AK33" s="78">
        <v>2.3</v>
      </c>
      <c r="AL33" s="78">
        <v>2.4</v>
      </c>
      <c r="AM33" s="78">
        <v>2.3</v>
      </c>
      <c r="AN33" s="78">
        <v>2.22</v>
      </c>
      <c r="AO33" s="78">
        <v>2.3</v>
      </c>
      <c r="AP33" s="78">
        <v>2.22</v>
      </c>
      <c r="AQ33" s="78">
        <v>2.14</v>
      </c>
      <c r="AR33" s="78">
        <v>2.14</v>
      </c>
      <c r="AS33" s="78">
        <v>2.61</v>
      </c>
      <c r="AT33" s="78">
        <v>2.5</v>
      </c>
      <c r="AU33" s="78">
        <v>2</v>
      </c>
      <c r="AV33" s="78">
        <v>2.3</v>
      </c>
      <c r="AW33" s="78">
        <v>2.3</v>
      </c>
      <c r="AX33" s="78">
        <v>2.3</v>
      </c>
      <c r="AY33" s="78">
        <v>2</v>
      </c>
      <c r="AZ33" s="78">
        <v>1.88</v>
      </c>
      <c r="BA33" s="78">
        <v>1.67</v>
      </c>
      <c r="BB33" s="78">
        <v>1.56</v>
      </c>
      <c r="BC33" s="78">
        <v>2</v>
      </c>
      <c r="BD33" s="78">
        <v>1.8</v>
      </c>
      <c r="BE33" s="78">
        <v>1.7</v>
      </c>
      <c r="BF33" s="78">
        <v>2.2</v>
      </c>
      <c r="BG33" s="78">
        <v>1.8</v>
      </c>
      <c r="BH33" s="78">
        <v>1.7</v>
      </c>
      <c r="BI33" s="78">
        <v>1.8</v>
      </c>
      <c r="BJ33" s="78">
        <v>2.1</v>
      </c>
      <c r="BK33" s="78">
        <v>2.2</v>
      </c>
      <c r="BL33" s="78">
        <v>0.93</v>
      </c>
      <c r="BM33" s="78">
        <v>0.8</v>
      </c>
      <c r="BN33" s="78">
        <v>0.6</v>
      </c>
      <c r="BO33" s="78">
        <v>1.2</v>
      </c>
      <c r="BP33" s="78">
        <v>1.25</v>
      </c>
      <c r="BQ33" s="78">
        <v>1.3</v>
      </c>
      <c r="BR33" s="78">
        <v>2.45</v>
      </c>
      <c r="BS33" s="78">
        <v>2</v>
      </c>
      <c r="BT33" s="78">
        <v>2.4</v>
      </c>
      <c r="BU33" s="78">
        <v>2.4</v>
      </c>
      <c r="BW33" s="178">
        <v>36897</v>
      </c>
      <c r="BX33" s="1">
        <v>7</v>
      </c>
      <c r="BY33" s="1">
        <v>2.93</v>
      </c>
      <c r="BZ33" s="1">
        <v>689</v>
      </c>
      <c r="CA33" s="1">
        <v>-1.277</v>
      </c>
      <c r="CB33" s="1">
        <v>-4.4</v>
      </c>
      <c r="CC33" s="1">
        <v>7.16</v>
      </c>
      <c r="CD33" s="1">
        <v>1.59</v>
      </c>
      <c r="CE33" s="1">
        <v>-0.077</v>
      </c>
      <c r="CF33" s="1">
        <v>-0.692</v>
      </c>
      <c r="CG33" s="1">
        <v>0.0477</v>
      </c>
      <c r="CH33" s="1">
        <v>675.4</v>
      </c>
      <c r="CI33" s="1">
        <v>13.6</v>
      </c>
      <c r="CJ33" s="1">
        <v>2.79</v>
      </c>
      <c r="CK33" s="1">
        <v>0.14</v>
      </c>
      <c r="CL33" s="184">
        <v>6.8</v>
      </c>
      <c r="CM33" s="184">
        <v>4.7</v>
      </c>
    </row>
    <row r="34" spans="1:91" ht="12.75">
      <c r="A34" s="62">
        <v>29</v>
      </c>
      <c r="B34" s="25" t="s">
        <v>18</v>
      </c>
      <c r="C34" s="34">
        <v>410</v>
      </c>
      <c r="D34" s="16">
        <v>1</v>
      </c>
      <c r="E34" s="8">
        <v>355.2</v>
      </c>
      <c r="F34" s="4">
        <v>40.1</v>
      </c>
      <c r="G34" s="11">
        <v>20.7</v>
      </c>
      <c r="H34" s="114">
        <v>0.1</v>
      </c>
      <c r="I34" s="39">
        <v>0.3</v>
      </c>
      <c r="J34" s="58">
        <v>0</v>
      </c>
      <c r="K34" s="44">
        <v>5</v>
      </c>
      <c r="L34" s="44">
        <v>180</v>
      </c>
      <c r="M34" s="53">
        <v>0.2</v>
      </c>
      <c r="N34" s="71">
        <v>1.2</v>
      </c>
      <c r="O34" s="3"/>
      <c r="P34" s="73">
        <v>12.5</v>
      </c>
      <c r="Q34" s="76">
        <v>355</v>
      </c>
      <c r="S34" s="2" t="s">
        <v>399</v>
      </c>
      <c r="T34" s="177"/>
      <c r="U34" s="78"/>
      <c r="V34" s="78">
        <v>2.73</v>
      </c>
      <c r="W34" s="78">
        <v>3</v>
      </c>
      <c r="X34" s="78">
        <v>3</v>
      </c>
      <c r="Y34" s="78">
        <v>1.76</v>
      </c>
      <c r="Z34" s="78">
        <v>3.6</v>
      </c>
      <c r="AA34" s="78">
        <v>3.33</v>
      </c>
      <c r="AB34" s="78">
        <v>2.9</v>
      </c>
      <c r="AC34" s="78">
        <v>2.65</v>
      </c>
      <c r="AD34" s="78">
        <v>2.7</v>
      </c>
      <c r="AE34" s="78">
        <v>2.6</v>
      </c>
      <c r="AF34" s="78">
        <v>2.5</v>
      </c>
      <c r="AG34" s="78">
        <v>2.9</v>
      </c>
      <c r="AH34" s="78">
        <v>2.3</v>
      </c>
      <c r="AI34" s="78">
        <v>3</v>
      </c>
      <c r="AJ34" s="78">
        <v>3</v>
      </c>
      <c r="AK34" s="78">
        <v>2.3</v>
      </c>
      <c r="AL34" s="78">
        <v>2.5</v>
      </c>
      <c r="AM34" s="78">
        <v>2.7</v>
      </c>
      <c r="AN34" s="78">
        <v>2.3</v>
      </c>
      <c r="AO34" s="78">
        <v>2</v>
      </c>
      <c r="AP34" s="78">
        <v>2.3</v>
      </c>
      <c r="AQ34" s="78">
        <v>2.5</v>
      </c>
      <c r="AR34" s="78">
        <v>2.61</v>
      </c>
      <c r="AS34" s="78">
        <v>2.5</v>
      </c>
      <c r="AT34" s="78">
        <v>3</v>
      </c>
      <c r="AU34" s="78">
        <v>2.7</v>
      </c>
      <c r="AV34" s="78">
        <v>2.5</v>
      </c>
      <c r="AW34" s="78">
        <v>2.5</v>
      </c>
      <c r="AX34" s="78">
        <v>2.31</v>
      </c>
      <c r="AY34" s="78">
        <v>2.31</v>
      </c>
      <c r="AZ34" s="78">
        <v>2</v>
      </c>
      <c r="BA34" s="78">
        <v>2</v>
      </c>
      <c r="BB34" s="78">
        <v>2.22</v>
      </c>
      <c r="BC34" s="78">
        <v>2.3</v>
      </c>
      <c r="BD34" s="78">
        <v>2.6</v>
      </c>
      <c r="BE34" s="78">
        <v>2.14</v>
      </c>
      <c r="BF34" s="78">
        <v>2</v>
      </c>
      <c r="BG34" s="78">
        <v>2</v>
      </c>
      <c r="BH34" s="78">
        <v>0.35</v>
      </c>
      <c r="BI34" s="78">
        <v>0.45</v>
      </c>
      <c r="BJ34" s="78">
        <v>0.52</v>
      </c>
      <c r="BK34" s="78">
        <v>2.14</v>
      </c>
      <c r="BL34" s="78">
        <v>2.14</v>
      </c>
      <c r="BM34" s="78">
        <v>1.9</v>
      </c>
      <c r="BN34" s="78">
        <v>1.9</v>
      </c>
      <c r="BO34" s="78">
        <v>2</v>
      </c>
      <c r="BP34" s="78">
        <v>2.4</v>
      </c>
      <c r="BQ34" s="78">
        <v>2.3</v>
      </c>
      <c r="BR34" s="78">
        <v>2.6</v>
      </c>
      <c r="BS34" s="78">
        <v>2</v>
      </c>
      <c r="BT34" s="78">
        <v>2.3</v>
      </c>
      <c r="BU34" s="78">
        <v>3.4</v>
      </c>
      <c r="BW34" s="178">
        <v>36905</v>
      </c>
      <c r="BX34" s="1">
        <v>7</v>
      </c>
      <c r="BY34" s="1">
        <v>2.55</v>
      </c>
      <c r="BZ34" s="1">
        <v>693</v>
      </c>
      <c r="CA34" s="1">
        <v>0.825</v>
      </c>
      <c r="CB34" s="1">
        <v>-3.6</v>
      </c>
      <c r="CC34" s="1">
        <v>6.89</v>
      </c>
      <c r="CD34" s="1">
        <v>1.08</v>
      </c>
      <c r="CE34" s="1">
        <v>0</v>
      </c>
      <c r="CF34" s="1">
        <v>0.5</v>
      </c>
      <c r="CG34" s="1">
        <v>-0.0475</v>
      </c>
      <c r="CH34" s="1">
        <v>672.3</v>
      </c>
      <c r="CI34" s="1">
        <v>20.7</v>
      </c>
      <c r="CJ34" s="1">
        <v>2.82</v>
      </c>
      <c r="CK34" s="1">
        <v>0.27</v>
      </c>
      <c r="CL34" s="184">
        <v>6.8</v>
      </c>
      <c r="CM34" s="184">
        <v>4.7</v>
      </c>
    </row>
    <row r="35" spans="1:91" ht="12.75">
      <c r="A35" s="62">
        <v>30</v>
      </c>
      <c r="B35" s="25" t="s">
        <v>264</v>
      </c>
      <c r="C35" s="34">
        <v>410</v>
      </c>
      <c r="D35" s="82">
        <v>0.6</v>
      </c>
      <c r="E35" s="8">
        <v>355.2</v>
      </c>
      <c r="F35" s="4">
        <v>56.2</v>
      </c>
      <c r="G35" s="11">
        <v>14.6</v>
      </c>
      <c r="H35" s="114">
        <v>0.1</v>
      </c>
      <c r="I35" s="39">
        <v>1.2</v>
      </c>
      <c r="J35" s="58">
        <v>0.04</v>
      </c>
      <c r="K35" s="44">
        <v>10</v>
      </c>
      <c r="L35" s="44">
        <v>120</v>
      </c>
      <c r="M35" s="53">
        <v>0</v>
      </c>
      <c r="N35" s="71">
        <v>0.6</v>
      </c>
      <c r="O35" s="3" t="s">
        <v>100</v>
      </c>
      <c r="P35" s="73">
        <v>12.5</v>
      </c>
      <c r="Q35" s="76">
        <v>350</v>
      </c>
      <c r="S35" s="2" t="s">
        <v>348</v>
      </c>
      <c r="T35" s="177">
        <v>2.7</v>
      </c>
      <c r="U35" s="78">
        <v>2.6</v>
      </c>
      <c r="V35" s="78">
        <v>2.86</v>
      </c>
      <c r="W35" s="78">
        <v>2.73</v>
      </c>
      <c r="X35" s="78">
        <v>3.1</v>
      </c>
      <c r="Y35" s="78">
        <v>2.9</v>
      </c>
      <c r="Z35" s="78">
        <v>2.4</v>
      </c>
      <c r="AA35" s="78">
        <v>2.5</v>
      </c>
      <c r="AB35" s="78">
        <v>2</v>
      </c>
      <c r="AC35" s="78">
        <v>2.1</v>
      </c>
      <c r="AD35" s="78">
        <v>2.7</v>
      </c>
      <c r="AE35" s="78">
        <v>2.6</v>
      </c>
      <c r="AF35" s="78">
        <v>2.7</v>
      </c>
      <c r="AG35" s="78">
        <v>2.6</v>
      </c>
      <c r="AH35" s="78">
        <v>2.5</v>
      </c>
      <c r="AI35" s="78">
        <v>2.7</v>
      </c>
      <c r="AJ35" s="78">
        <v>2.8</v>
      </c>
      <c r="AK35" s="78">
        <v>2.7</v>
      </c>
      <c r="AL35" s="78">
        <v>2.8</v>
      </c>
      <c r="AM35" s="78">
        <v>2.4</v>
      </c>
      <c r="AN35" s="78">
        <v>1.76</v>
      </c>
      <c r="AO35" s="78">
        <v>2.26</v>
      </c>
      <c r="AP35" s="78">
        <v>2</v>
      </c>
      <c r="AQ35" s="78">
        <v>2.61</v>
      </c>
      <c r="AR35" s="78">
        <v>2.93</v>
      </c>
      <c r="AS35" s="78">
        <v>2.93</v>
      </c>
      <c r="AT35" s="78">
        <v>2.86</v>
      </c>
      <c r="AU35" s="78">
        <v>2.64</v>
      </c>
      <c r="AV35" s="78">
        <v>3.2</v>
      </c>
      <c r="AW35" s="78">
        <v>2.9</v>
      </c>
      <c r="AX35" s="78">
        <v>2.5</v>
      </c>
      <c r="AY35" s="78">
        <v>1.9</v>
      </c>
      <c r="AZ35" s="78">
        <v>1.73</v>
      </c>
      <c r="BA35" s="78">
        <v>1.67</v>
      </c>
      <c r="BB35" s="78">
        <v>1.5</v>
      </c>
      <c r="BC35" s="78">
        <v>1.7</v>
      </c>
      <c r="BD35" s="78">
        <v>2.1</v>
      </c>
      <c r="BE35" s="78">
        <v>2.83</v>
      </c>
      <c r="BF35" s="78">
        <v>2.4</v>
      </c>
      <c r="BG35" s="78">
        <v>3.3</v>
      </c>
      <c r="BH35" s="78">
        <v>2.5</v>
      </c>
      <c r="BI35" s="78">
        <v>3.6</v>
      </c>
      <c r="BJ35" s="78">
        <v>2.7</v>
      </c>
      <c r="BK35" s="78">
        <v>2</v>
      </c>
      <c r="BL35" s="78">
        <v>2</v>
      </c>
      <c r="BM35" s="78">
        <v>1.6</v>
      </c>
      <c r="BN35" s="78">
        <v>1.4</v>
      </c>
      <c r="BO35" s="78">
        <v>1.8</v>
      </c>
      <c r="BP35" s="78">
        <v>2.4</v>
      </c>
      <c r="BQ35" s="78">
        <v>2.5</v>
      </c>
      <c r="BR35" s="78">
        <v>2.6</v>
      </c>
      <c r="BS35" s="78">
        <v>2.64</v>
      </c>
      <c r="BT35" s="78">
        <v>2.5</v>
      </c>
      <c r="BU35" s="78">
        <v>3.3</v>
      </c>
      <c r="BW35" s="178">
        <v>36919</v>
      </c>
      <c r="BX35" s="1">
        <v>6.1</v>
      </c>
      <c r="BY35" s="1">
        <v>3.1</v>
      </c>
      <c r="BZ35" s="1">
        <v>648</v>
      </c>
      <c r="CA35" s="1">
        <v>-1.436</v>
      </c>
      <c r="CB35" s="1">
        <v>-2.1</v>
      </c>
      <c r="CC35" s="1">
        <v>6.49</v>
      </c>
      <c r="CD35" s="1">
        <v>3.87</v>
      </c>
      <c r="CE35" s="1">
        <v>-0.064</v>
      </c>
      <c r="CF35" s="1">
        <v>-3.214</v>
      </c>
      <c r="CG35" s="1">
        <v>0.0393</v>
      </c>
      <c r="CH35" s="1">
        <v>666.9</v>
      </c>
      <c r="CI35" s="1">
        <v>18.9</v>
      </c>
      <c r="CJ35" s="1">
        <v>2.86</v>
      </c>
      <c r="CK35" s="1">
        <v>0.24</v>
      </c>
      <c r="CL35" s="184">
        <v>6.8</v>
      </c>
      <c r="CM35" s="184">
        <v>4.7</v>
      </c>
    </row>
    <row r="36" spans="1:91" ht="12.75">
      <c r="A36" s="62">
        <v>31</v>
      </c>
      <c r="B36" s="25" t="s">
        <v>197</v>
      </c>
      <c r="C36" s="34">
        <v>450</v>
      </c>
      <c r="D36" s="82">
        <v>5</v>
      </c>
      <c r="E36" s="8">
        <v>359</v>
      </c>
      <c r="F36" s="4">
        <v>48.1</v>
      </c>
      <c r="G36" s="11">
        <v>14.6</v>
      </c>
      <c r="H36" s="114">
        <v>0.1</v>
      </c>
      <c r="I36" s="40">
        <v>24</v>
      </c>
      <c r="J36" s="58">
        <v>0</v>
      </c>
      <c r="K36" s="44">
        <v>7</v>
      </c>
      <c r="L36" s="44">
        <v>62</v>
      </c>
      <c r="M36" s="53">
        <v>0.02</v>
      </c>
      <c r="N36" s="71">
        <v>2.2</v>
      </c>
      <c r="O36" s="3"/>
      <c r="P36" s="73">
        <v>19.5</v>
      </c>
      <c r="Q36" s="76">
        <v>48</v>
      </c>
      <c r="S36" s="2" t="s">
        <v>393</v>
      </c>
      <c r="T36" s="177"/>
      <c r="U36" s="78"/>
      <c r="V36" s="78">
        <v>4.6</v>
      </c>
      <c r="W36" s="78">
        <v>4.4</v>
      </c>
      <c r="X36" s="78">
        <v>4.8</v>
      </c>
      <c r="Y36" s="78">
        <v>5.3</v>
      </c>
      <c r="Z36" s="78">
        <v>5</v>
      </c>
      <c r="AA36" s="78">
        <v>5.5</v>
      </c>
      <c r="AB36" s="78">
        <v>5</v>
      </c>
      <c r="AC36" s="78">
        <v>5</v>
      </c>
      <c r="AD36" s="78">
        <v>4.3</v>
      </c>
      <c r="AE36" s="78">
        <v>4.3</v>
      </c>
      <c r="AF36" s="78">
        <v>3.8</v>
      </c>
      <c r="AG36" s="78">
        <v>3.75</v>
      </c>
      <c r="AH36" s="78">
        <v>3.75</v>
      </c>
      <c r="AI36" s="78">
        <v>3.75</v>
      </c>
      <c r="AJ36" s="78">
        <v>3.75</v>
      </c>
      <c r="AK36" s="78">
        <v>3.75</v>
      </c>
      <c r="AL36" s="78">
        <v>4</v>
      </c>
      <c r="AM36" s="78">
        <v>3.6</v>
      </c>
      <c r="AN36" s="78">
        <v>3.16</v>
      </c>
      <c r="AO36" s="78">
        <v>3</v>
      </c>
      <c r="AP36" s="78">
        <v>3.3</v>
      </c>
      <c r="AQ36" s="78">
        <v>3.3</v>
      </c>
      <c r="AR36" s="78">
        <v>3</v>
      </c>
      <c r="AS36" s="78">
        <v>2.73</v>
      </c>
      <c r="AT36" s="78">
        <v>2.73</v>
      </c>
      <c r="AU36" s="78">
        <v>2.73</v>
      </c>
      <c r="AV36" s="78">
        <v>3</v>
      </c>
      <c r="AW36" s="78">
        <v>2.73</v>
      </c>
      <c r="AX36" s="78">
        <v>3.4</v>
      </c>
      <c r="AY36" s="78">
        <v>3.6</v>
      </c>
      <c r="AZ36" s="78">
        <v>3.4</v>
      </c>
      <c r="BA36" s="78">
        <v>3.3</v>
      </c>
      <c r="BB36" s="78">
        <v>2.8</v>
      </c>
      <c r="BC36" s="78">
        <v>2.8</v>
      </c>
      <c r="BD36" s="78">
        <v>2.4</v>
      </c>
      <c r="BE36" s="78">
        <v>2.4</v>
      </c>
      <c r="BF36" s="78">
        <v>2</v>
      </c>
      <c r="BG36" s="78">
        <v>2.28</v>
      </c>
      <c r="BH36" s="78">
        <v>1.76</v>
      </c>
      <c r="BI36" s="78">
        <v>2.9</v>
      </c>
      <c r="BJ36" s="78">
        <v>2.7</v>
      </c>
      <c r="BK36" s="78">
        <v>3.4</v>
      </c>
      <c r="BL36" s="78">
        <v>3</v>
      </c>
      <c r="BM36" s="78">
        <v>2.8</v>
      </c>
      <c r="BN36" s="78">
        <v>2.8</v>
      </c>
      <c r="BO36" s="78">
        <v>2.5</v>
      </c>
      <c r="BP36" s="78">
        <v>2.8</v>
      </c>
      <c r="BQ36" s="78">
        <v>2.1</v>
      </c>
      <c r="BR36" s="78">
        <v>2.25</v>
      </c>
      <c r="BS36" s="78">
        <v>1.8</v>
      </c>
      <c r="BT36" s="78">
        <v>2.1</v>
      </c>
      <c r="BU36" s="78">
        <v>3</v>
      </c>
      <c r="BW36" s="178">
        <v>36928</v>
      </c>
      <c r="BX36" s="1">
        <v>6</v>
      </c>
      <c r="BY36" s="1">
        <v>2.86</v>
      </c>
      <c r="BZ36" s="1">
        <v>670</v>
      </c>
      <c r="CA36" s="1">
        <v>-0.222</v>
      </c>
      <c r="CB36" s="1">
        <v>-0.9</v>
      </c>
      <c r="CC36" s="1">
        <v>6.28</v>
      </c>
      <c r="CD36" s="1">
        <v>2.77</v>
      </c>
      <c r="CE36" s="1">
        <v>-0.011</v>
      </c>
      <c r="CF36" s="1">
        <v>2.444</v>
      </c>
      <c r="CG36" s="1">
        <v>-0.0267</v>
      </c>
      <c r="CH36" s="1">
        <v>663.5</v>
      </c>
      <c r="CI36" s="1">
        <v>6.5</v>
      </c>
      <c r="CJ36" s="1">
        <v>2.86</v>
      </c>
      <c r="CK36" s="1">
        <v>0</v>
      </c>
      <c r="CL36" s="184">
        <v>7.2</v>
      </c>
      <c r="CM36" s="184">
        <v>4.5</v>
      </c>
    </row>
    <row r="37" spans="1:91" ht="12.75">
      <c r="A37" s="62">
        <v>32</v>
      </c>
      <c r="B37" s="25" t="s">
        <v>242</v>
      </c>
      <c r="C37" s="34">
        <v>280</v>
      </c>
      <c r="D37" s="81">
        <v>1</v>
      </c>
      <c r="E37" s="8">
        <v>375.7</v>
      </c>
      <c r="F37" s="4">
        <v>54.1</v>
      </c>
      <c r="G37" s="11">
        <v>20.7</v>
      </c>
      <c r="H37" s="114">
        <v>0.1</v>
      </c>
      <c r="I37" s="39">
        <v>14.2</v>
      </c>
      <c r="J37" s="58">
        <v>0</v>
      </c>
      <c r="K37" s="44">
        <v>6</v>
      </c>
      <c r="L37" s="44">
        <v>80</v>
      </c>
      <c r="M37" s="53">
        <v>0.5</v>
      </c>
      <c r="N37" s="71">
        <v>1.5</v>
      </c>
      <c r="O37" s="3" t="s">
        <v>98</v>
      </c>
      <c r="P37" s="73">
        <v>10.5</v>
      </c>
      <c r="Q37" s="76">
        <v>305</v>
      </c>
      <c r="S37" s="2" t="s">
        <v>404</v>
      </c>
      <c r="T37" s="177">
        <v>3</v>
      </c>
      <c r="U37" s="78">
        <v>3</v>
      </c>
      <c r="V37" s="78">
        <v>2.4</v>
      </c>
      <c r="W37" s="78">
        <v>2.8</v>
      </c>
      <c r="X37" s="78">
        <v>3.7</v>
      </c>
      <c r="Y37" s="78">
        <v>2.4</v>
      </c>
      <c r="Z37" s="78">
        <v>1.2</v>
      </c>
      <c r="AA37" s="78">
        <v>2.1</v>
      </c>
      <c r="AB37" s="78">
        <v>2.7</v>
      </c>
      <c r="AC37" s="78">
        <v>2</v>
      </c>
      <c r="AD37" s="78">
        <v>3.3</v>
      </c>
      <c r="AE37" s="78">
        <v>1.3</v>
      </c>
      <c r="AF37" s="78">
        <v>0</v>
      </c>
      <c r="AG37" s="78">
        <v>0</v>
      </c>
      <c r="AH37" s="78">
        <v>0</v>
      </c>
      <c r="AI37" s="78">
        <v>6</v>
      </c>
      <c r="AJ37" s="78">
        <v>4.3</v>
      </c>
      <c r="AK37" s="78">
        <v>12</v>
      </c>
      <c r="AL37" s="78">
        <v>10</v>
      </c>
      <c r="AM37" s="78">
        <v>6.7</v>
      </c>
      <c r="AN37" s="78">
        <v>5</v>
      </c>
      <c r="AO37" s="78">
        <v>5</v>
      </c>
      <c r="AP37" s="78">
        <v>3.8</v>
      </c>
      <c r="AQ37" s="78">
        <v>4.3</v>
      </c>
      <c r="AR37" s="78">
        <v>4.29</v>
      </c>
      <c r="AS37" s="78">
        <v>6</v>
      </c>
      <c r="AT37" s="78">
        <v>3</v>
      </c>
      <c r="AU37" s="78">
        <v>3</v>
      </c>
      <c r="AV37" s="78">
        <v>9</v>
      </c>
      <c r="AW37" s="78">
        <v>6</v>
      </c>
      <c r="AX37" s="78">
        <v>6</v>
      </c>
      <c r="AY37" s="78">
        <v>1.8</v>
      </c>
      <c r="AZ37" s="78">
        <v>5</v>
      </c>
      <c r="BA37" s="78">
        <v>3.3</v>
      </c>
      <c r="BB37" s="78">
        <v>6</v>
      </c>
      <c r="BC37" s="78">
        <v>8.4</v>
      </c>
      <c r="BD37" s="78">
        <v>6.9</v>
      </c>
      <c r="BE37" s="78">
        <v>9</v>
      </c>
      <c r="BF37" s="78">
        <v>6.3</v>
      </c>
      <c r="BG37" s="78">
        <v>3.75</v>
      </c>
      <c r="BH37" s="78">
        <v>10</v>
      </c>
      <c r="BI37" s="78">
        <v>6</v>
      </c>
      <c r="BJ37" s="78">
        <v>2.5</v>
      </c>
      <c r="BK37" s="78">
        <v>1.2</v>
      </c>
      <c r="BL37" s="78">
        <v>0.5</v>
      </c>
      <c r="BM37" s="78">
        <v>1.7</v>
      </c>
      <c r="BN37" s="78">
        <v>2.4</v>
      </c>
      <c r="BO37" s="78">
        <v>3</v>
      </c>
      <c r="BP37" s="78">
        <v>12</v>
      </c>
      <c r="BQ37" s="78">
        <v>17</v>
      </c>
      <c r="BR37" s="78">
        <v>20</v>
      </c>
      <c r="BS37" s="78">
        <v>8.6</v>
      </c>
      <c r="BT37" s="78">
        <v>2</v>
      </c>
      <c r="BU37" s="78">
        <v>4</v>
      </c>
      <c r="BW37" s="178">
        <v>36946</v>
      </c>
      <c r="BX37" s="1">
        <v>6</v>
      </c>
      <c r="BY37" s="1">
        <v>2.6</v>
      </c>
      <c r="BZ37" s="1">
        <v>657</v>
      </c>
      <c r="CA37" s="1">
        <v>3.172</v>
      </c>
      <c r="CB37" s="1">
        <v>1.9</v>
      </c>
      <c r="CC37" s="1">
        <v>6</v>
      </c>
      <c r="CD37" s="1">
        <v>0</v>
      </c>
      <c r="CE37" s="1">
        <v>0</v>
      </c>
      <c r="CF37" s="1">
        <v>-0.722</v>
      </c>
      <c r="CG37" s="1">
        <v>-0.0144</v>
      </c>
      <c r="CH37" s="1">
        <v>657.2</v>
      </c>
      <c r="CI37" s="1">
        <v>0.2</v>
      </c>
      <c r="CJ37" s="1">
        <v>2.85</v>
      </c>
      <c r="CK37" s="1">
        <v>0.25</v>
      </c>
      <c r="CL37" s="184">
        <v>7.2</v>
      </c>
      <c r="CM37" s="184">
        <v>4.7</v>
      </c>
    </row>
    <row r="38" spans="1:91" ht="12.75">
      <c r="A38" s="62">
        <v>33</v>
      </c>
      <c r="B38" s="25" t="s">
        <v>22</v>
      </c>
      <c r="C38" s="34">
        <v>390</v>
      </c>
      <c r="D38" s="82">
        <v>12</v>
      </c>
      <c r="E38" s="8">
        <v>380.5</v>
      </c>
      <c r="F38" s="4">
        <v>50.2</v>
      </c>
      <c r="G38" s="11">
        <v>20.6</v>
      </c>
      <c r="H38" s="114">
        <v>0.07</v>
      </c>
      <c r="I38" s="40">
        <v>21.7</v>
      </c>
      <c r="J38" s="58">
        <v>0</v>
      </c>
      <c r="K38" s="44">
        <v>14</v>
      </c>
      <c r="L38" s="44">
        <v>119</v>
      </c>
      <c r="M38" s="53">
        <v>0.01</v>
      </c>
      <c r="N38" s="71">
        <v>0.8</v>
      </c>
      <c r="O38" s="3"/>
      <c r="P38" s="73">
        <v>15</v>
      </c>
      <c r="Q38" s="76">
        <v>20</v>
      </c>
      <c r="S38" s="2" t="s">
        <v>394</v>
      </c>
      <c r="T38" s="177"/>
      <c r="U38" s="78"/>
      <c r="V38" s="78">
        <v>2.5</v>
      </c>
      <c r="W38" s="78">
        <v>2.53</v>
      </c>
      <c r="X38" s="78">
        <v>2.57</v>
      </c>
      <c r="Y38" s="78">
        <v>5</v>
      </c>
      <c r="Z38" s="78">
        <v>4.74</v>
      </c>
      <c r="AA38" s="78">
        <v>5.3</v>
      </c>
      <c r="AB38" s="78">
        <v>4.19</v>
      </c>
      <c r="AC38" s="78">
        <v>4.5</v>
      </c>
      <c r="AD38" s="78">
        <v>4.1</v>
      </c>
      <c r="AE38" s="78">
        <v>3.75</v>
      </c>
      <c r="AF38" s="78">
        <v>2.5</v>
      </c>
      <c r="AG38" s="78">
        <v>2.86</v>
      </c>
      <c r="AH38" s="78">
        <v>2.7</v>
      </c>
      <c r="AI38" s="78">
        <v>2.57</v>
      </c>
      <c r="AJ38" s="78">
        <v>2.7</v>
      </c>
      <c r="AK38" s="78">
        <v>2.5</v>
      </c>
      <c r="AL38" s="78">
        <v>2.5</v>
      </c>
      <c r="AM38" s="78">
        <v>3.75</v>
      </c>
      <c r="AN38" s="78">
        <v>3.9</v>
      </c>
      <c r="AO38" s="78">
        <v>4</v>
      </c>
      <c r="AP38" s="78">
        <v>3.75</v>
      </c>
      <c r="AQ38" s="78">
        <v>3.75</v>
      </c>
      <c r="AR38" s="78">
        <v>4.29</v>
      </c>
      <c r="AS38" s="78">
        <v>4</v>
      </c>
      <c r="AT38" s="78">
        <v>4.3</v>
      </c>
      <c r="AU38" s="78">
        <v>4.3</v>
      </c>
      <c r="AV38" s="78">
        <v>4.3</v>
      </c>
      <c r="AW38" s="78">
        <v>4.3</v>
      </c>
      <c r="AX38" s="78">
        <v>5</v>
      </c>
      <c r="AY38" s="78">
        <v>6</v>
      </c>
      <c r="AZ38" s="78">
        <v>6</v>
      </c>
      <c r="BA38" s="78">
        <v>6</v>
      </c>
      <c r="BB38" s="78">
        <v>5</v>
      </c>
      <c r="BC38" s="78">
        <v>4.6</v>
      </c>
      <c r="BD38" s="78">
        <v>5</v>
      </c>
      <c r="BE38" s="78">
        <v>5</v>
      </c>
      <c r="BF38" s="78">
        <v>5</v>
      </c>
      <c r="BG38" s="78">
        <v>5</v>
      </c>
      <c r="BH38" s="78">
        <v>5</v>
      </c>
      <c r="BI38" s="78">
        <v>6</v>
      </c>
      <c r="BJ38" s="78">
        <v>6</v>
      </c>
      <c r="BK38" s="78">
        <v>6.9</v>
      </c>
      <c r="BL38" s="78">
        <v>6</v>
      </c>
      <c r="BM38" s="78">
        <v>8.4</v>
      </c>
      <c r="BN38" s="78">
        <v>4.3</v>
      </c>
      <c r="BO38" s="78">
        <v>6</v>
      </c>
      <c r="BP38" s="78">
        <v>6</v>
      </c>
      <c r="BQ38" s="78">
        <v>5</v>
      </c>
      <c r="BR38" s="78">
        <v>5</v>
      </c>
      <c r="BS38" s="78">
        <v>4.3</v>
      </c>
      <c r="BT38" s="78">
        <v>3.8</v>
      </c>
      <c r="BU38" s="78">
        <v>5</v>
      </c>
      <c r="BW38" s="178">
        <v>36961</v>
      </c>
      <c r="BX38" s="1">
        <v>6</v>
      </c>
      <c r="BY38" s="1">
        <v>2.8</v>
      </c>
      <c r="BZ38" s="1">
        <v>656</v>
      </c>
      <c r="CA38" s="1">
        <v>1.42</v>
      </c>
      <c r="CB38" s="1">
        <v>4.5</v>
      </c>
      <c r="CC38" s="1">
        <v>5.93</v>
      </c>
      <c r="CD38" s="1">
        <v>0.71</v>
      </c>
      <c r="CE38" s="1">
        <v>0</v>
      </c>
      <c r="CF38" s="1">
        <v>-0.067</v>
      </c>
      <c r="CG38" s="1">
        <v>0.0133</v>
      </c>
      <c r="CH38" s="1">
        <v>652.9</v>
      </c>
      <c r="CI38" s="1">
        <v>3.1</v>
      </c>
      <c r="CJ38" s="1">
        <v>2.8</v>
      </c>
      <c r="CK38" s="1">
        <v>0</v>
      </c>
      <c r="CL38" s="184">
        <v>6.4</v>
      </c>
      <c r="CM38" s="184">
        <v>5</v>
      </c>
    </row>
    <row r="39" spans="1:91" ht="12.75">
      <c r="A39" s="62">
        <v>34</v>
      </c>
      <c r="B39" s="25" t="s">
        <v>252</v>
      </c>
      <c r="C39" s="34">
        <v>350</v>
      </c>
      <c r="D39" s="82">
        <v>5.3</v>
      </c>
      <c r="E39" s="8">
        <v>382</v>
      </c>
      <c r="F39" s="4">
        <v>66.1</v>
      </c>
      <c r="G39" s="11">
        <v>12.2</v>
      </c>
      <c r="H39" s="114">
        <v>0.2</v>
      </c>
      <c r="I39" s="39">
        <v>4.5</v>
      </c>
      <c r="J39" s="58">
        <v>0</v>
      </c>
      <c r="K39" s="44">
        <v>6</v>
      </c>
      <c r="L39" s="44">
        <v>15</v>
      </c>
      <c r="M39" s="53">
        <v>0.1</v>
      </c>
      <c r="N39" s="71">
        <v>1.3</v>
      </c>
      <c r="O39" s="3"/>
      <c r="P39" s="73">
        <v>24</v>
      </c>
      <c r="Q39" s="76">
        <v>330</v>
      </c>
      <c r="S39" s="143" t="s">
        <v>403</v>
      </c>
      <c r="T39" s="177">
        <v>0.8</v>
      </c>
      <c r="U39" s="78">
        <v>1</v>
      </c>
      <c r="V39" s="78">
        <v>1</v>
      </c>
      <c r="W39" s="78">
        <v>10</v>
      </c>
      <c r="X39" s="78">
        <v>4.3</v>
      </c>
      <c r="Y39" s="78">
        <v>60</v>
      </c>
      <c r="Z39" s="78">
        <v>6</v>
      </c>
      <c r="AA39" s="78">
        <v>1.76</v>
      </c>
      <c r="AB39" s="78">
        <v>1.36</v>
      </c>
      <c r="AC39" s="78">
        <v>1.2</v>
      </c>
      <c r="AD39" s="78">
        <v>1.58</v>
      </c>
      <c r="AE39" s="78">
        <v>3</v>
      </c>
      <c r="AF39" s="78">
        <v>1.43</v>
      </c>
      <c r="AG39" s="78">
        <v>1.58</v>
      </c>
      <c r="AH39" s="78">
        <v>1.1</v>
      </c>
      <c r="AI39" s="78">
        <v>10</v>
      </c>
      <c r="AJ39" s="78">
        <v>6.67</v>
      </c>
      <c r="AK39" s="78">
        <v>3.33</v>
      </c>
      <c r="AL39" s="78">
        <v>15</v>
      </c>
      <c r="AM39" s="78">
        <v>2.73</v>
      </c>
      <c r="AN39" s="78">
        <v>1.05</v>
      </c>
      <c r="AO39" s="78">
        <v>6</v>
      </c>
      <c r="AP39" s="78">
        <v>1.36</v>
      </c>
      <c r="AQ39" s="78">
        <v>1.58</v>
      </c>
      <c r="AR39" s="78">
        <v>2.31</v>
      </c>
      <c r="AS39" s="78">
        <v>10</v>
      </c>
      <c r="AT39" s="78">
        <v>7.5</v>
      </c>
      <c r="AU39" s="78">
        <v>3.33</v>
      </c>
      <c r="AV39" s="78">
        <v>8.6</v>
      </c>
      <c r="AW39" s="78">
        <v>5</v>
      </c>
      <c r="AX39" s="78">
        <v>2.5</v>
      </c>
      <c r="AY39" s="78">
        <v>1.58</v>
      </c>
      <c r="AZ39" s="78">
        <v>0.88</v>
      </c>
      <c r="BA39" s="78">
        <v>0.42</v>
      </c>
      <c r="BB39" s="78">
        <v>0.91</v>
      </c>
      <c r="BC39" s="78">
        <v>0.6</v>
      </c>
      <c r="BD39" s="78">
        <v>0.61</v>
      </c>
      <c r="BE39" s="78">
        <v>0.95</v>
      </c>
      <c r="BF39" s="78">
        <v>1.3</v>
      </c>
      <c r="BG39" s="78">
        <v>1.5</v>
      </c>
      <c r="BH39" s="78">
        <v>1.25</v>
      </c>
      <c r="BI39" s="78">
        <v>30</v>
      </c>
      <c r="BJ39" s="78">
        <v>6</v>
      </c>
      <c r="BK39" s="78">
        <v>0.57</v>
      </c>
      <c r="BL39" s="78">
        <v>0.15</v>
      </c>
      <c r="BM39" s="78">
        <v>0.06</v>
      </c>
      <c r="BN39" s="78">
        <v>0.07</v>
      </c>
      <c r="BO39" s="78">
        <v>0.6</v>
      </c>
      <c r="BP39" s="78">
        <v>0.01</v>
      </c>
      <c r="BQ39" s="78">
        <v>1.15</v>
      </c>
      <c r="BR39" s="78">
        <v>4.3</v>
      </c>
      <c r="BS39" s="78">
        <v>3.8</v>
      </c>
      <c r="BT39" s="78">
        <v>0.76</v>
      </c>
      <c r="BU39" s="78">
        <v>33</v>
      </c>
      <c r="BW39" s="178">
        <v>36971</v>
      </c>
      <c r="BX39" s="1">
        <v>6</v>
      </c>
      <c r="BY39" s="1">
        <v>2.86</v>
      </c>
      <c r="BZ39" s="1">
        <v>648</v>
      </c>
      <c r="CA39" s="1">
        <v>6.62</v>
      </c>
      <c r="CB39" s="1">
        <v>6.2</v>
      </c>
      <c r="CC39" s="1">
        <v>5.97</v>
      </c>
      <c r="CD39" s="1">
        <v>0.35</v>
      </c>
      <c r="CE39" s="1">
        <v>0</v>
      </c>
      <c r="CF39" s="1">
        <v>-0.8</v>
      </c>
      <c r="CG39" s="1">
        <v>0.006</v>
      </c>
      <c r="CH39" s="1">
        <v>650.7</v>
      </c>
      <c r="CI39" s="1">
        <v>2.7</v>
      </c>
      <c r="CJ39" s="1">
        <v>2.76</v>
      </c>
      <c r="CK39" s="1">
        <v>0.1</v>
      </c>
      <c r="CL39" s="184">
        <v>6.6</v>
      </c>
      <c r="CM39" s="184">
        <v>5</v>
      </c>
    </row>
    <row r="40" spans="1:91" ht="12.75">
      <c r="A40" s="62">
        <v>35</v>
      </c>
      <c r="B40" s="25" t="s">
        <v>241</v>
      </c>
      <c r="C40" s="34">
        <v>260</v>
      </c>
      <c r="D40" s="82">
        <v>0.6</v>
      </c>
      <c r="E40" s="8">
        <v>384</v>
      </c>
      <c r="F40" s="4">
        <v>48.1</v>
      </c>
      <c r="G40" s="11">
        <v>26.7</v>
      </c>
      <c r="H40" s="114">
        <v>0.1</v>
      </c>
      <c r="I40" s="39">
        <v>1</v>
      </c>
      <c r="J40" s="58">
        <v>0</v>
      </c>
      <c r="K40" s="44">
        <v>4</v>
      </c>
      <c r="L40" s="44">
        <v>80</v>
      </c>
      <c r="M40" s="53">
        <v>0.5</v>
      </c>
      <c r="N40" s="71">
        <v>1.2</v>
      </c>
      <c r="O40" s="3" t="s">
        <v>101</v>
      </c>
      <c r="P40" s="73">
        <v>10.5</v>
      </c>
      <c r="Q40" s="76">
        <v>305</v>
      </c>
      <c r="S40" s="2" t="s">
        <v>401</v>
      </c>
      <c r="T40" s="177">
        <v>1</v>
      </c>
      <c r="U40" s="78">
        <v>0.5</v>
      </c>
      <c r="V40" s="78">
        <v>1.5</v>
      </c>
      <c r="W40" s="78">
        <v>4.3</v>
      </c>
      <c r="X40" s="78">
        <v>4.3</v>
      </c>
      <c r="Y40" s="78">
        <v>5</v>
      </c>
      <c r="Z40" s="78">
        <v>6</v>
      </c>
      <c r="AA40" s="78">
        <v>2.8</v>
      </c>
      <c r="AB40" s="78">
        <v>0.9</v>
      </c>
      <c r="AC40" s="78">
        <v>3</v>
      </c>
      <c r="AD40" s="78">
        <v>2.6</v>
      </c>
      <c r="AE40" s="78">
        <v>1.2</v>
      </c>
      <c r="AF40" s="78">
        <v>2.3</v>
      </c>
      <c r="AG40" s="78">
        <v>2.2</v>
      </c>
      <c r="AH40" s="78">
        <v>2.1</v>
      </c>
      <c r="AI40" s="78">
        <v>6</v>
      </c>
      <c r="AJ40" s="78">
        <v>6.6</v>
      </c>
      <c r="AK40" s="78">
        <v>6</v>
      </c>
      <c r="AL40" s="78">
        <v>15.9</v>
      </c>
      <c r="AM40" s="78">
        <v>5.5</v>
      </c>
      <c r="AN40" s="78">
        <v>2.1</v>
      </c>
      <c r="AO40" s="78">
        <v>0.45</v>
      </c>
      <c r="AP40" s="78">
        <v>0.5</v>
      </c>
      <c r="AQ40" s="78">
        <v>0</v>
      </c>
      <c r="AR40" s="78">
        <v>4.2</v>
      </c>
      <c r="AS40" s="78">
        <v>2.73</v>
      </c>
      <c r="AT40" s="78">
        <v>10.8</v>
      </c>
      <c r="AU40" s="78">
        <v>12.6</v>
      </c>
      <c r="AV40" s="78">
        <v>19.5</v>
      </c>
      <c r="AW40" s="78">
        <v>7.5</v>
      </c>
      <c r="AX40" s="78">
        <v>10.2</v>
      </c>
      <c r="AY40" s="78">
        <v>10</v>
      </c>
      <c r="AZ40" s="78">
        <v>3</v>
      </c>
      <c r="BA40" s="78">
        <v>0</v>
      </c>
      <c r="BB40" s="78">
        <v>0.003</v>
      </c>
      <c r="BC40" s="78">
        <v>5.7</v>
      </c>
      <c r="BD40" s="78">
        <v>6</v>
      </c>
      <c r="BE40" s="78">
        <v>2.5</v>
      </c>
      <c r="BF40" s="78">
        <v>4.8</v>
      </c>
      <c r="BG40" s="78">
        <v>7.5</v>
      </c>
      <c r="BH40" s="78">
        <v>7.5</v>
      </c>
      <c r="BI40" s="78">
        <v>12</v>
      </c>
      <c r="BJ40" s="78">
        <v>9.6</v>
      </c>
      <c r="BK40" s="78">
        <v>10</v>
      </c>
      <c r="BL40" s="78">
        <v>4.6</v>
      </c>
      <c r="BM40" s="78">
        <v>0.24</v>
      </c>
      <c r="BN40" s="78">
        <v>0.04</v>
      </c>
      <c r="BO40" s="78">
        <v>0.045</v>
      </c>
      <c r="BP40" s="78">
        <v>1.5</v>
      </c>
      <c r="BQ40" s="78">
        <v>2.8</v>
      </c>
      <c r="BR40" s="78">
        <v>4.2</v>
      </c>
      <c r="BS40" s="78">
        <v>4</v>
      </c>
      <c r="BT40" s="78">
        <v>5.4</v>
      </c>
      <c r="BU40" s="78">
        <v>13.8</v>
      </c>
      <c r="BW40" s="178">
        <v>36978</v>
      </c>
      <c r="BX40" s="1">
        <v>5.8</v>
      </c>
      <c r="BY40" s="1">
        <v>3.53</v>
      </c>
      <c r="BZ40" s="1">
        <v>592</v>
      </c>
      <c r="CA40" s="1">
        <v>3.743</v>
      </c>
      <c r="CB40" s="1">
        <v>7.5</v>
      </c>
      <c r="CC40" s="1">
        <v>6.03</v>
      </c>
      <c r="CD40" s="1">
        <v>2.31</v>
      </c>
      <c r="CE40" s="1">
        <v>-0.029</v>
      </c>
      <c r="CF40" s="1">
        <v>-8</v>
      </c>
      <c r="CG40" s="1">
        <v>0.0957</v>
      </c>
      <c r="CH40" s="1">
        <v>649.5</v>
      </c>
      <c r="CI40" s="1">
        <v>57.5</v>
      </c>
      <c r="CJ40" s="1">
        <v>2.72</v>
      </c>
      <c r="CK40" s="1">
        <v>0.81</v>
      </c>
      <c r="CL40" s="184">
        <v>6.1</v>
      </c>
      <c r="CM40" s="184">
        <v>4.2</v>
      </c>
    </row>
    <row r="41" spans="1:91" ht="12.75">
      <c r="A41" s="62">
        <v>36</v>
      </c>
      <c r="B41" s="25" t="s">
        <v>80</v>
      </c>
      <c r="C41" s="34">
        <v>430</v>
      </c>
      <c r="D41" s="82">
        <v>1.8</v>
      </c>
      <c r="E41" s="8">
        <v>384.2</v>
      </c>
      <c r="F41" s="4">
        <v>56.1</v>
      </c>
      <c r="G41" s="11">
        <v>15.8</v>
      </c>
      <c r="H41" s="114">
        <v>0.16</v>
      </c>
      <c r="I41" s="40">
        <v>91.5</v>
      </c>
      <c r="J41" s="58">
        <v>0</v>
      </c>
      <c r="K41" s="44">
        <v>18</v>
      </c>
      <c r="L41" s="44">
        <v>72</v>
      </c>
      <c r="M41" s="53">
        <v>0</v>
      </c>
      <c r="N41" s="10">
        <v>7.2</v>
      </c>
      <c r="O41" s="3" t="s">
        <v>114</v>
      </c>
      <c r="P41" s="73">
        <v>13</v>
      </c>
      <c r="Q41" s="76">
        <v>355</v>
      </c>
      <c r="S41" s="2" t="s">
        <v>395</v>
      </c>
      <c r="T41" s="177">
        <v>3.6</v>
      </c>
      <c r="U41" s="78">
        <v>5</v>
      </c>
      <c r="V41" s="78">
        <v>4.2</v>
      </c>
      <c r="W41" s="78">
        <v>4.1</v>
      </c>
      <c r="X41" s="78">
        <v>4.5</v>
      </c>
      <c r="Y41" s="78">
        <v>6.5</v>
      </c>
      <c r="Z41" s="78">
        <v>5</v>
      </c>
      <c r="AA41" s="78">
        <v>4.75</v>
      </c>
      <c r="AB41" s="78">
        <v>3.83</v>
      </c>
      <c r="AC41" s="78">
        <v>3.91</v>
      </c>
      <c r="AD41" s="78">
        <v>5</v>
      </c>
      <c r="AE41" s="78">
        <v>5</v>
      </c>
      <c r="AF41" s="78">
        <v>5.5</v>
      </c>
      <c r="AG41" s="78">
        <v>5.5</v>
      </c>
      <c r="AH41" s="78">
        <v>4.66</v>
      </c>
      <c r="AI41" s="78">
        <v>5.25</v>
      </c>
      <c r="AJ41" s="78">
        <v>4.9</v>
      </c>
      <c r="AK41" s="78">
        <v>4.27</v>
      </c>
      <c r="AL41" s="78">
        <v>6.16</v>
      </c>
      <c r="AM41" s="78">
        <v>4.9</v>
      </c>
      <c r="AN41" s="78">
        <v>4.7</v>
      </c>
      <c r="AO41" s="78">
        <v>5.75</v>
      </c>
      <c r="AP41" s="78">
        <v>4.7</v>
      </c>
      <c r="AQ41" s="78">
        <v>4.24</v>
      </c>
      <c r="AR41" s="78">
        <v>5.54</v>
      </c>
      <c r="AS41" s="78">
        <v>5.74</v>
      </c>
      <c r="AT41" s="78">
        <v>5.8</v>
      </c>
      <c r="AU41" s="78">
        <v>5.2</v>
      </c>
      <c r="AV41" s="78">
        <v>6</v>
      </c>
      <c r="AW41" s="78">
        <v>5.44</v>
      </c>
      <c r="AX41" s="78">
        <v>6.2</v>
      </c>
      <c r="AY41" s="78">
        <v>6.3</v>
      </c>
      <c r="AZ41" s="78">
        <v>4.35</v>
      </c>
      <c r="BA41" s="78">
        <v>3.3</v>
      </c>
      <c r="BB41" s="78">
        <v>9.3</v>
      </c>
      <c r="BC41" s="78">
        <v>9.2</v>
      </c>
      <c r="BD41" s="78">
        <v>10.9</v>
      </c>
      <c r="BE41" s="78">
        <v>10.9</v>
      </c>
      <c r="BF41" s="78">
        <v>9.5</v>
      </c>
      <c r="BG41" s="78">
        <v>10</v>
      </c>
      <c r="BH41" s="78">
        <v>10</v>
      </c>
      <c r="BI41" s="78">
        <v>10.9</v>
      </c>
      <c r="BJ41" s="78">
        <v>10.7</v>
      </c>
      <c r="BK41" s="78">
        <v>10</v>
      </c>
      <c r="BL41" s="78">
        <v>10</v>
      </c>
      <c r="BM41" s="78">
        <v>8.6</v>
      </c>
      <c r="BN41" s="78">
        <v>8.6</v>
      </c>
      <c r="BO41" s="78">
        <v>8</v>
      </c>
      <c r="BP41" s="78">
        <v>10</v>
      </c>
      <c r="BQ41" s="78">
        <v>13.4</v>
      </c>
      <c r="BR41" s="78">
        <v>8.1</v>
      </c>
      <c r="BS41" s="78">
        <v>10</v>
      </c>
      <c r="BT41" s="78">
        <v>12</v>
      </c>
      <c r="BU41" s="78">
        <v>9.3</v>
      </c>
      <c r="BW41" s="178">
        <v>36989</v>
      </c>
      <c r="BX41" s="1">
        <v>6.5</v>
      </c>
      <c r="BY41" s="1">
        <v>2.93</v>
      </c>
      <c r="BZ41" s="1">
        <v>637</v>
      </c>
      <c r="CA41" s="1">
        <v>8.21</v>
      </c>
      <c r="CB41" s="1">
        <v>9.4</v>
      </c>
      <c r="CC41" s="1">
        <v>6.2</v>
      </c>
      <c r="CD41" s="1">
        <v>3.04</v>
      </c>
      <c r="CE41" s="1">
        <v>0.064</v>
      </c>
      <c r="CF41" s="1">
        <v>4.091</v>
      </c>
      <c r="CG41" s="1">
        <v>-0.0545</v>
      </c>
      <c r="CH41" s="1">
        <v>648.2</v>
      </c>
      <c r="CI41" s="1">
        <v>11.2</v>
      </c>
      <c r="CJ41" s="1">
        <v>2.65</v>
      </c>
      <c r="CK41" s="1">
        <v>0.28</v>
      </c>
      <c r="CL41" s="184">
        <v>6</v>
      </c>
      <c r="CM41" s="184">
        <v>4.7</v>
      </c>
    </row>
    <row r="42" spans="1:91" ht="12.75">
      <c r="A42" s="62">
        <v>37</v>
      </c>
      <c r="B42" s="25" t="s">
        <v>20</v>
      </c>
      <c r="C42" s="34">
        <v>450</v>
      </c>
      <c r="D42" s="80">
        <v>0.1</v>
      </c>
      <c r="E42" s="8">
        <v>384.7</v>
      </c>
      <c r="F42" s="4">
        <v>48.1</v>
      </c>
      <c r="G42" s="11">
        <v>10.9</v>
      </c>
      <c r="H42" s="114">
        <v>0.24</v>
      </c>
      <c r="I42" s="40">
        <v>16</v>
      </c>
      <c r="J42" s="58">
        <v>0.01</v>
      </c>
      <c r="K42" s="44">
        <v>10</v>
      </c>
      <c r="L42" s="44">
        <v>152</v>
      </c>
      <c r="M42" s="53">
        <v>0.06</v>
      </c>
      <c r="N42" s="71">
        <v>2.9</v>
      </c>
      <c r="O42" s="3"/>
      <c r="P42" s="73">
        <v>16.5</v>
      </c>
      <c r="Q42" s="76">
        <v>70</v>
      </c>
      <c r="S42" s="2" t="s">
        <v>347</v>
      </c>
      <c r="T42" s="177">
        <v>7.5</v>
      </c>
      <c r="U42" s="78">
        <v>7.5</v>
      </c>
      <c r="V42" s="78">
        <v>7.5</v>
      </c>
      <c r="W42" s="78">
        <v>7.5</v>
      </c>
      <c r="X42" s="78">
        <v>8.9</v>
      </c>
      <c r="Y42" s="78">
        <v>10</v>
      </c>
      <c r="Z42" s="78">
        <v>8.25</v>
      </c>
      <c r="AA42" s="78">
        <v>8.9</v>
      </c>
      <c r="AB42" s="78">
        <v>9.4</v>
      </c>
      <c r="AC42" s="78">
        <v>8.7</v>
      </c>
      <c r="AD42" s="78">
        <v>7.4</v>
      </c>
      <c r="AE42" s="78">
        <v>8.2</v>
      </c>
      <c r="AF42" s="78">
        <v>7.5</v>
      </c>
      <c r="AG42" s="78">
        <v>7.1</v>
      </c>
      <c r="AH42" s="78">
        <v>7.7</v>
      </c>
      <c r="AI42" s="78">
        <v>8.7</v>
      </c>
      <c r="AJ42" s="78">
        <v>7.5</v>
      </c>
      <c r="AK42" s="78">
        <v>6</v>
      </c>
      <c r="AL42" s="78">
        <v>7.5</v>
      </c>
      <c r="AM42" s="78">
        <v>7.5</v>
      </c>
      <c r="AN42" s="78">
        <v>7.5</v>
      </c>
      <c r="AO42" s="78">
        <v>6</v>
      </c>
      <c r="AP42" s="78">
        <v>7.5</v>
      </c>
      <c r="AQ42" s="78">
        <v>6</v>
      </c>
      <c r="AR42" s="78">
        <v>5</v>
      </c>
      <c r="AS42" s="78">
        <v>6</v>
      </c>
      <c r="AT42" s="78">
        <v>7.5</v>
      </c>
      <c r="AU42" s="78">
        <v>7.5</v>
      </c>
      <c r="AV42" s="78">
        <v>6</v>
      </c>
      <c r="AW42" s="78">
        <v>7.5</v>
      </c>
      <c r="AX42" s="78">
        <v>6</v>
      </c>
      <c r="AY42" s="78">
        <v>7.5</v>
      </c>
      <c r="AZ42" s="78">
        <v>6</v>
      </c>
      <c r="BA42" s="78">
        <v>5</v>
      </c>
      <c r="BB42" s="78">
        <v>5</v>
      </c>
      <c r="BC42" s="78">
        <v>5</v>
      </c>
      <c r="BD42" s="78">
        <v>5</v>
      </c>
      <c r="BE42" s="78">
        <v>5.5</v>
      </c>
      <c r="BF42" s="78">
        <v>6</v>
      </c>
      <c r="BG42" s="78">
        <v>5</v>
      </c>
      <c r="BH42" s="78">
        <v>5</v>
      </c>
      <c r="BI42" s="78">
        <v>3.3</v>
      </c>
      <c r="BJ42" s="78">
        <v>6</v>
      </c>
      <c r="BK42" s="78">
        <v>5.4</v>
      </c>
      <c r="BL42" s="78">
        <v>6</v>
      </c>
      <c r="BM42" s="78">
        <v>5</v>
      </c>
      <c r="BN42" s="78">
        <v>4.3</v>
      </c>
      <c r="BO42" s="78">
        <v>5</v>
      </c>
      <c r="BP42" s="78">
        <v>5</v>
      </c>
      <c r="BQ42" s="78">
        <v>6.7</v>
      </c>
      <c r="BR42" s="78">
        <v>7.5</v>
      </c>
      <c r="BS42" s="78">
        <v>7.5</v>
      </c>
      <c r="BT42" s="78">
        <v>6.4</v>
      </c>
      <c r="BU42" s="78">
        <v>7.5</v>
      </c>
      <c r="BW42" s="178">
        <v>37000</v>
      </c>
      <c r="BX42" s="1">
        <v>6.2</v>
      </c>
      <c r="BY42" s="1">
        <v>3.08</v>
      </c>
      <c r="BZ42" s="1">
        <v>605</v>
      </c>
      <c r="CA42" s="1">
        <v>5.93</v>
      </c>
      <c r="CB42" s="1">
        <v>11.3</v>
      </c>
      <c r="CC42" s="1">
        <v>6.43</v>
      </c>
      <c r="CD42" s="1">
        <v>2.33</v>
      </c>
      <c r="CE42" s="1">
        <v>-0.027</v>
      </c>
      <c r="CF42" s="1">
        <v>-2.909</v>
      </c>
      <c r="CG42" s="1">
        <v>0.0136</v>
      </c>
      <c r="CH42" s="1">
        <v>647.6</v>
      </c>
      <c r="CI42" s="1">
        <v>42.6</v>
      </c>
      <c r="CJ42" s="1">
        <v>2.57</v>
      </c>
      <c r="CK42" s="1">
        <v>0.51</v>
      </c>
      <c r="CL42" s="184">
        <v>6.4</v>
      </c>
      <c r="CM42" s="184">
        <v>4.4</v>
      </c>
    </row>
    <row r="43" spans="1:91" ht="12.75">
      <c r="A43" s="62">
        <v>38</v>
      </c>
      <c r="B43" s="25" t="s">
        <v>193</v>
      </c>
      <c r="C43" s="34">
        <v>350</v>
      </c>
      <c r="D43" s="82">
        <v>0.1</v>
      </c>
      <c r="E43" s="8">
        <v>385.3</v>
      </c>
      <c r="F43" s="4">
        <v>70.2</v>
      </c>
      <c r="G43" s="11">
        <v>14.6</v>
      </c>
      <c r="H43" s="114">
        <v>0.3</v>
      </c>
      <c r="I43" s="39">
        <v>2</v>
      </c>
      <c r="J43" s="58">
        <v>0.001</v>
      </c>
      <c r="K43" s="44">
        <v>6</v>
      </c>
      <c r="L43" s="44">
        <v>80</v>
      </c>
      <c r="M43" s="53">
        <v>0.09</v>
      </c>
      <c r="N43" s="71">
        <v>0.3</v>
      </c>
      <c r="O43" s="3" t="s">
        <v>115</v>
      </c>
      <c r="P43" s="73">
        <v>10.5</v>
      </c>
      <c r="Q43" s="76">
        <v>25</v>
      </c>
      <c r="S43" s="2" t="s">
        <v>402</v>
      </c>
      <c r="T43" s="177">
        <v>7.5</v>
      </c>
      <c r="U43" s="78">
        <v>6.6</v>
      </c>
      <c r="V43" s="78">
        <v>7.1</v>
      </c>
      <c r="W43" s="78">
        <v>7.1</v>
      </c>
      <c r="X43" s="78">
        <v>6</v>
      </c>
      <c r="Y43" s="78">
        <v>9</v>
      </c>
      <c r="Z43" s="78">
        <v>8.1</v>
      </c>
      <c r="AA43" s="78">
        <v>10</v>
      </c>
      <c r="AB43" s="78">
        <v>11.2</v>
      </c>
      <c r="AC43" s="78">
        <v>10.6</v>
      </c>
      <c r="AD43" s="78">
        <v>8.9</v>
      </c>
      <c r="AE43" s="78">
        <v>10</v>
      </c>
      <c r="AF43" s="78">
        <v>9</v>
      </c>
      <c r="AG43" s="78">
        <v>6.6</v>
      </c>
      <c r="AH43" s="78">
        <v>8.7</v>
      </c>
      <c r="AI43" s="78">
        <v>9</v>
      </c>
      <c r="AJ43" s="78">
        <v>8.3</v>
      </c>
      <c r="AK43" s="78">
        <v>8</v>
      </c>
      <c r="AL43" s="78">
        <v>7.5</v>
      </c>
      <c r="AM43" s="78">
        <v>8.3</v>
      </c>
      <c r="AN43" s="78">
        <v>10</v>
      </c>
      <c r="AO43" s="78">
        <v>10</v>
      </c>
      <c r="AP43" s="78">
        <v>10</v>
      </c>
      <c r="AQ43" s="78">
        <v>10</v>
      </c>
      <c r="AR43" s="78">
        <v>7.5</v>
      </c>
      <c r="AS43" s="78">
        <v>9.1</v>
      </c>
      <c r="AT43" s="78">
        <v>10</v>
      </c>
      <c r="AU43" s="78">
        <v>10</v>
      </c>
      <c r="AV43" s="78">
        <v>12.6</v>
      </c>
      <c r="AW43" s="78">
        <v>7.5</v>
      </c>
      <c r="AX43" s="78">
        <v>7.5</v>
      </c>
      <c r="AY43" s="78">
        <v>13.2</v>
      </c>
      <c r="AZ43" s="78">
        <v>10</v>
      </c>
      <c r="BA43" s="78">
        <v>8.6</v>
      </c>
      <c r="BB43" s="78">
        <v>7.5</v>
      </c>
      <c r="BC43" s="78">
        <v>7.5</v>
      </c>
      <c r="BD43" s="78">
        <v>7.5</v>
      </c>
      <c r="BE43" s="78">
        <v>7.5</v>
      </c>
      <c r="BF43" s="78">
        <v>7.5</v>
      </c>
      <c r="BG43" s="78">
        <v>7.5</v>
      </c>
      <c r="BH43" s="78">
        <v>8.6</v>
      </c>
      <c r="BI43" s="78">
        <v>10</v>
      </c>
      <c r="BJ43" s="78">
        <v>7.9</v>
      </c>
      <c r="BK43" s="78">
        <v>7.5</v>
      </c>
      <c r="BL43" s="78">
        <v>7.5</v>
      </c>
      <c r="BM43" s="78">
        <v>7.5</v>
      </c>
      <c r="BN43" s="78">
        <v>6</v>
      </c>
      <c r="BO43" s="78">
        <v>7.5</v>
      </c>
      <c r="BP43" s="78">
        <v>7.5</v>
      </c>
      <c r="BQ43" s="78">
        <v>7.5</v>
      </c>
      <c r="BR43" s="78">
        <v>7.5</v>
      </c>
      <c r="BS43" s="78">
        <v>7.5</v>
      </c>
      <c r="BT43" s="78">
        <v>7.5</v>
      </c>
      <c r="BU43" s="78">
        <v>10</v>
      </c>
      <c r="BW43" s="178">
        <v>37006</v>
      </c>
      <c r="BX43" s="1">
        <v>6.5</v>
      </c>
      <c r="BY43" s="1">
        <v>2.73</v>
      </c>
      <c r="BZ43" s="1">
        <v>638</v>
      </c>
      <c r="CA43" s="1">
        <v>6.65</v>
      </c>
      <c r="CB43" s="1">
        <v>12.3</v>
      </c>
      <c r="CC43" s="1">
        <v>6.59</v>
      </c>
      <c r="CD43" s="1">
        <v>0.9</v>
      </c>
      <c r="CE43" s="1">
        <v>0.05</v>
      </c>
      <c r="CF43" s="1">
        <v>5.5</v>
      </c>
      <c r="CG43" s="1">
        <v>-0.0583</v>
      </c>
      <c r="CH43" s="1">
        <v>647.7</v>
      </c>
      <c r="CI43" s="1">
        <v>9.7</v>
      </c>
      <c r="CJ43" s="1">
        <v>2.52</v>
      </c>
      <c r="CK43" s="1">
        <v>0.21</v>
      </c>
      <c r="CL43" s="184">
        <v>6.5</v>
      </c>
      <c r="CM43" s="184">
        <v>4.5</v>
      </c>
    </row>
    <row r="44" spans="1:91" ht="12.75">
      <c r="A44" s="62">
        <v>39</v>
      </c>
      <c r="B44" s="25" t="s">
        <v>304</v>
      </c>
      <c r="C44" s="34">
        <v>410</v>
      </c>
      <c r="D44" s="80">
        <v>0.1</v>
      </c>
      <c r="E44" s="8">
        <v>387.1</v>
      </c>
      <c r="F44" s="4">
        <v>52.1</v>
      </c>
      <c r="G44" s="11">
        <v>15.8</v>
      </c>
      <c r="H44" s="114">
        <v>0.1</v>
      </c>
      <c r="I44" s="39">
        <v>3.8</v>
      </c>
      <c r="J44" s="58">
        <v>0</v>
      </c>
      <c r="K44" s="44">
        <v>12</v>
      </c>
      <c r="L44" s="44">
        <v>113</v>
      </c>
      <c r="M44" s="53">
        <v>0</v>
      </c>
      <c r="N44" s="71">
        <v>0.9</v>
      </c>
      <c r="O44" s="3"/>
      <c r="P44" s="73">
        <v>16.5</v>
      </c>
      <c r="Q44" s="76">
        <v>25</v>
      </c>
      <c r="BW44" s="178">
        <v>37015</v>
      </c>
      <c r="BX44" s="1">
        <v>7.1</v>
      </c>
      <c r="BY44" s="1">
        <v>2.61</v>
      </c>
      <c r="BZ44" s="1">
        <v>647</v>
      </c>
      <c r="CA44" s="1">
        <v>16.3</v>
      </c>
      <c r="CB44" s="1">
        <v>13.8</v>
      </c>
      <c r="CC44" s="1">
        <v>6.86</v>
      </c>
      <c r="CD44" s="1">
        <v>2.44</v>
      </c>
      <c r="CE44" s="1">
        <v>0.067</v>
      </c>
      <c r="CF44" s="1">
        <v>1</v>
      </c>
      <c r="CG44" s="1">
        <v>-0.0133</v>
      </c>
      <c r="CH44" s="1">
        <v>648.2</v>
      </c>
      <c r="CI44" s="1">
        <v>1.2</v>
      </c>
      <c r="CJ44" s="1">
        <v>2.45</v>
      </c>
      <c r="CK44" s="1">
        <v>0.16</v>
      </c>
      <c r="CL44" s="184">
        <v>6.7</v>
      </c>
      <c r="CM44" s="184">
        <v>4.9</v>
      </c>
    </row>
    <row r="45" spans="1:91" ht="12.75">
      <c r="A45" s="62">
        <v>40</v>
      </c>
      <c r="B45" s="25" t="s">
        <v>181</v>
      </c>
      <c r="C45" s="34">
        <v>260</v>
      </c>
      <c r="D45" s="82">
        <v>5.8</v>
      </c>
      <c r="E45" s="8">
        <v>387.4</v>
      </c>
      <c r="F45" s="4">
        <v>68.2</v>
      </c>
      <c r="G45" s="11">
        <v>10.9</v>
      </c>
      <c r="H45" s="114">
        <v>0.06</v>
      </c>
      <c r="I45" s="39">
        <v>2.7</v>
      </c>
      <c r="J45" s="58">
        <v>0</v>
      </c>
      <c r="K45" s="44">
        <v>11</v>
      </c>
      <c r="L45" s="44">
        <v>22</v>
      </c>
      <c r="M45" s="53">
        <v>0</v>
      </c>
      <c r="N45" s="71">
        <v>0.6</v>
      </c>
      <c r="O45" s="3" t="s">
        <v>268</v>
      </c>
      <c r="P45" s="73">
        <v>13.5</v>
      </c>
      <c r="Q45" s="76">
        <v>20</v>
      </c>
      <c r="S45" s="136" t="s">
        <v>89</v>
      </c>
      <c r="BW45" s="178">
        <v>37027</v>
      </c>
      <c r="BX45" s="1">
        <v>7.75</v>
      </c>
      <c r="BY45" s="1">
        <v>2.55</v>
      </c>
      <c r="BZ45" s="1">
        <v>652</v>
      </c>
      <c r="CA45" s="1">
        <v>15.49</v>
      </c>
      <c r="CB45" s="1">
        <v>15.5</v>
      </c>
      <c r="CC45" s="1">
        <v>7.26</v>
      </c>
      <c r="CD45" s="1">
        <v>4.9</v>
      </c>
      <c r="CE45" s="1">
        <v>0.054</v>
      </c>
      <c r="CF45" s="1">
        <v>0.417</v>
      </c>
      <c r="CG45" s="1">
        <v>-0.005</v>
      </c>
      <c r="CH45" s="1">
        <v>649.7</v>
      </c>
      <c r="CI45" s="1">
        <v>2.3</v>
      </c>
      <c r="CJ45" s="1">
        <v>2.35</v>
      </c>
      <c r="CK45" s="1">
        <v>0.2</v>
      </c>
      <c r="CL45" s="184">
        <v>6.3</v>
      </c>
      <c r="CM45" s="184">
        <v>5</v>
      </c>
    </row>
    <row r="46" spans="1:91" ht="12.75">
      <c r="A46" s="62">
        <v>41</v>
      </c>
      <c r="B46" s="25" t="s">
        <v>279</v>
      </c>
      <c r="C46" s="34">
        <v>410</v>
      </c>
      <c r="D46" s="82">
        <v>1.8</v>
      </c>
      <c r="E46" s="8">
        <v>389.9</v>
      </c>
      <c r="F46" s="4">
        <v>52.2</v>
      </c>
      <c r="G46" s="11">
        <v>26.7</v>
      </c>
      <c r="H46" s="114">
        <v>0.18</v>
      </c>
      <c r="I46" s="39">
        <v>11</v>
      </c>
      <c r="J46" s="58">
        <v>0</v>
      </c>
      <c r="K46" s="44">
        <v>11</v>
      </c>
      <c r="L46" s="44">
        <v>196</v>
      </c>
      <c r="M46" s="53">
        <v>0.16</v>
      </c>
      <c r="N46" s="71">
        <v>0.7</v>
      </c>
      <c r="O46" s="3" t="s">
        <v>409</v>
      </c>
      <c r="P46" s="73">
        <v>12.5</v>
      </c>
      <c r="Q46" s="76">
        <v>350</v>
      </c>
      <c r="S46" s="2" t="s">
        <v>417</v>
      </c>
      <c r="T46" s="162">
        <v>6</v>
      </c>
      <c r="U46" s="1">
        <v>4</v>
      </c>
      <c r="V46" s="1">
        <v>5</v>
      </c>
      <c r="W46" s="1">
        <v>8</v>
      </c>
      <c r="X46" s="1">
        <v>4</v>
      </c>
      <c r="Y46" s="1">
        <v>2</v>
      </c>
      <c r="Z46" s="1">
        <v>2</v>
      </c>
      <c r="AA46" s="1">
        <v>5</v>
      </c>
      <c r="AB46" s="1">
        <v>2</v>
      </c>
      <c r="AC46" s="1">
        <v>4</v>
      </c>
      <c r="AD46" s="1">
        <v>3.5</v>
      </c>
      <c r="AE46" s="1">
        <v>4</v>
      </c>
      <c r="AF46" s="1">
        <v>4</v>
      </c>
      <c r="AG46" s="1">
        <v>4</v>
      </c>
      <c r="AH46" s="1">
        <v>4</v>
      </c>
      <c r="AI46" s="1">
        <v>3</v>
      </c>
      <c r="AJ46" s="1">
        <v>1</v>
      </c>
      <c r="AK46" s="1">
        <v>1</v>
      </c>
      <c r="AL46" s="1">
        <v>6</v>
      </c>
      <c r="AM46" s="1">
        <v>6</v>
      </c>
      <c r="AN46" s="1">
        <v>4</v>
      </c>
      <c r="AO46" s="1">
        <v>6</v>
      </c>
      <c r="AP46" s="1">
        <v>6</v>
      </c>
      <c r="AQ46" s="1">
        <v>3</v>
      </c>
      <c r="AR46" s="1">
        <v>1</v>
      </c>
      <c r="AS46" s="1">
        <v>4</v>
      </c>
      <c r="AT46" s="1">
        <v>2</v>
      </c>
      <c r="AU46" s="1">
        <v>3</v>
      </c>
      <c r="AV46" s="1">
        <v>3</v>
      </c>
      <c r="AW46" s="1">
        <v>3</v>
      </c>
      <c r="AX46" s="1">
        <v>6</v>
      </c>
      <c r="AY46" s="1">
        <v>4</v>
      </c>
      <c r="AZ46" s="1">
        <v>4</v>
      </c>
      <c r="BA46" s="1">
        <v>4</v>
      </c>
      <c r="BB46" s="1">
        <v>4</v>
      </c>
      <c r="BC46" s="1">
        <v>7</v>
      </c>
      <c r="BD46" s="1">
        <v>6</v>
      </c>
      <c r="BE46" s="1">
        <v>6</v>
      </c>
      <c r="BF46" s="1">
        <v>4</v>
      </c>
      <c r="BG46" s="1">
        <v>6</v>
      </c>
      <c r="BH46" s="1">
        <v>5</v>
      </c>
      <c r="BI46" s="1">
        <v>1</v>
      </c>
      <c r="BJ46" s="1">
        <v>3</v>
      </c>
      <c r="BK46" s="1">
        <v>4</v>
      </c>
      <c r="BL46" s="1">
        <v>3</v>
      </c>
      <c r="BM46" s="1">
        <v>4</v>
      </c>
      <c r="BN46" s="1">
        <v>4</v>
      </c>
      <c r="BO46" s="1">
        <v>5</v>
      </c>
      <c r="BP46" s="1">
        <v>4</v>
      </c>
      <c r="BQ46" s="1">
        <v>3</v>
      </c>
      <c r="BR46" s="1">
        <v>5</v>
      </c>
      <c r="BS46" s="1">
        <v>4</v>
      </c>
      <c r="BT46" s="1">
        <v>4</v>
      </c>
      <c r="BU46" s="1">
        <v>4</v>
      </c>
      <c r="BW46" s="178">
        <v>37039</v>
      </c>
      <c r="BX46" s="1">
        <v>8</v>
      </c>
      <c r="BY46" s="1">
        <v>2.14</v>
      </c>
      <c r="BZ46" s="1">
        <v>668</v>
      </c>
      <c r="CA46" s="1">
        <v>16.18</v>
      </c>
      <c r="CB46" s="1">
        <v>17</v>
      </c>
      <c r="CC46" s="1">
        <v>7.7</v>
      </c>
      <c r="CD46" s="1">
        <v>2.98</v>
      </c>
      <c r="CE46" s="1">
        <v>0.021</v>
      </c>
      <c r="CF46" s="1">
        <v>1.333</v>
      </c>
      <c r="CG46" s="1">
        <v>-0.0342</v>
      </c>
      <c r="CH46" s="1">
        <v>652.1</v>
      </c>
      <c r="CI46" s="1">
        <v>15.9</v>
      </c>
      <c r="CJ46" s="1">
        <v>2.25</v>
      </c>
      <c r="CK46" s="1">
        <v>0.11</v>
      </c>
      <c r="CL46" s="184">
        <v>6.4</v>
      </c>
      <c r="CM46" s="184">
        <v>5.4</v>
      </c>
    </row>
    <row r="47" spans="1:91" ht="12.75">
      <c r="A47" s="62">
        <v>42</v>
      </c>
      <c r="B47" s="25" t="s">
        <v>229</v>
      </c>
      <c r="C47" s="34">
        <v>420</v>
      </c>
      <c r="D47" s="82">
        <v>1</v>
      </c>
      <c r="E47" s="8">
        <v>394.7</v>
      </c>
      <c r="F47" s="4">
        <v>62.1</v>
      </c>
      <c r="G47" s="11">
        <v>19.4</v>
      </c>
      <c r="H47" s="114">
        <v>0.1</v>
      </c>
      <c r="I47" s="39">
        <v>8.3</v>
      </c>
      <c r="J47" s="58">
        <v>0</v>
      </c>
      <c r="K47" s="44">
        <v>9</v>
      </c>
      <c r="L47" s="44">
        <v>33</v>
      </c>
      <c r="M47" s="53">
        <v>0.12</v>
      </c>
      <c r="N47" s="71">
        <v>1</v>
      </c>
      <c r="O47" s="3"/>
      <c r="P47" s="73">
        <v>23</v>
      </c>
      <c r="Q47" s="76">
        <v>260</v>
      </c>
      <c r="S47" s="143" t="s">
        <v>340</v>
      </c>
      <c r="T47" s="162">
        <v>6</v>
      </c>
      <c r="U47" s="1">
        <v>8</v>
      </c>
      <c r="V47" s="1">
        <v>4</v>
      </c>
      <c r="W47" s="1">
        <v>4</v>
      </c>
      <c r="X47" s="1">
        <v>4</v>
      </c>
      <c r="Y47" s="1">
        <v>8</v>
      </c>
      <c r="Z47" s="1">
        <v>9</v>
      </c>
      <c r="AA47" s="1">
        <v>4</v>
      </c>
      <c r="AB47" s="1">
        <v>4</v>
      </c>
      <c r="AC47" s="1">
        <v>4</v>
      </c>
      <c r="AD47" s="1">
        <v>4</v>
      </c>
      <c r="AE47" s="1">
        <v>5</v>
      </c>
      <c r="AF47" s="1">
        <v>4</v>
      </c>
      <c r="AG47" s="1">
        <v>2</v>
      </c>
      <c r="AH47" s="1">
        <v>2</v>
      </c>
      <c r="AI47" s="1">
        <v>4</v>
      </c>
      <c r="AJ47" s="1">
        <v>6</v>
      </c>
      <c r="AK47" s="1">
        <v>2</v>
      </c>
      <c r="AL47" s="1">
        <v>4</v>
      </c>
      <c r="AM47" s="1">
        <v>5</v>
      </c>
      <c r="AN47" s="1">
        <v>7</v>
      </c>
      <c r="AO47" s="1">
        <v>4</v>
      </c>
      <c r="AP47" s="1">
        <v>3</v>
      </c>
      <c r="AQ47" s="1">
        <v>2</v>
      </c>
      <c r="AR47" s="1">
        <v>1</v>
      </c>
      <c r="AS47" s="1">
        <v>2</v>
      </c>
      <c r="AT47" s="1">
        <v>3</v>
      </c>
      <c r="AU47" s="1">
        <v>7</v>
      </c>
      <c r="AV47" s="1">
        <v>4</v>
      </c>
      <c r="AW47" s="1">
        <v>4</v>
      </c>
      <c r="AX47" s="1">
        <v>8</v>
      </c>
      <c r="AY47" s="1">
        <v>3</v>
      </c>
      <c r="AZ47" s="1">
        <v>3</v>
      </c>
      <c r="BA47" s="1">
        <v>4</v>
      </c>
      <c r="BB47" s="1">
        <v>4</v>
      </c>
      <c r="BC47" s="1">
        <v>5</v>
      </c>
      <c r="BD47" s="1">
        <v>4</v>
      </c>
      <c r="BE47" s="1">
        <v>4</v>
      </c>
      <c r="BF47" s="1">
        <v>4</v>
      </c>
      <c r="BG47" s="1">
        <v>7</v>
      </c>
      <c r="BH47" s="1">
        <v>3</v>
      </c>
      <c r="BI47" s="1">
        <v>4</v>
      </c>
      <c r="BJ47" s="1">
        <v>3</v>
      </c>
      <c r="BK47" s="1">
        <v>3</v>
      </c>
      <c r="BL47" s="1">
        <v>3</v>
      </c>
      <c r="BM47" s="1">
        <v>7</v>
      </c>
      <c r="BN47" s="1">
        <v>4</v>
      </c>
      <c r="BO47" s="1">
        <v>6</v>
      </c>
      <c r="BP47" s="1">
        <v>1</v>
      </c>
      <c r="BQ47" s="1">
        <v>3</v>
      </c>
      <c r="BR47" s="1">
        <v>6</v>
      </c>
      <c r="BS47" s="1">
        <v>6</v>
      </c>
      <c r="BT47" s="1">
        <v>5</v>
      </c>
      <c r="BU47" s="1">
        <v>11</v>
      </c>
      <c r="BW47" s="178">
        <v>37054</v>
      </c>
      <c r="BX47" s="1">
        <v>8.5</v>
      </c>
      <c r="BY47" s="1">
        <v>2.73</v>
      </c>
      <c r="BZ47" s="1">
        <v>660</v>
      </c>
      <c r="CA47" s="1">
        <v>14.81</v>
      </c>
      <c r="CB47" s="1">
        <v>18.5</v>
      </c>
      <c r="CC47" s="1">
        <v>8.28</v>
      </c>
      <c r="CD47" s="1">
        <v>2.19</v>
      </c>
      <c r="CE47" s="1">
        <v>0.033</v>
      </c>
      <c r="CF47" s="1">
        <v>-0.533</v>
      </c>
      <c r="CG47" s="1">
        <v>0.0393</v>
      </c>
      <c r="CH47" s="1">
        <v>656.2</v>
      </c>
      <c r="CI47" s="1">
        <v>3.8</v>
      </c>
      <c r="CJ47" s="1">
        <v>2.14</v>
      </c>
      <c r="CK47" s="1">
        <v>0.59</v>
      </c>
      <c r="CL47" s="184">
        <v>6.7</v>
      </c>
      <c r="CM47" s="184">
        <v>5.2</v>
      </c>
    </row>
    <row r="48" spans="1:91" ht="12.75">
      <c r="A48" s="62">
        <v>43</v>
      </c>
      <c r="B48" s="25" t="s">
        <v>24</v>
      </c>
      <c r="C48" s="34">
        <v>410</v>
      </c>
      <c r="D48" s="80">
        <v>0.1</v>
      </c>
      <c r="E48" s="8">
        <v>406.3</v>
      </c>
      <c r="F48" s="4">
        <v>64.1</v>
      </c>
      <c r="G48" s="11">
        <v>23.1</v>
      </c>
      <c r="H48" s="114">
        <v>0.4</v>
      </c>
      <c r="I48" s="39">
        <v>1.4</v>
      </c>
      <c r="J48" s="58">
        <v>0</v>
      </c>
      <c r="K48" s="44">
        <v>6</v>
      </c>
      <c r="L48" s="44">
        <v>64</v>
      </c>
      <c r="M48" s="28">
        <v>0.5</v>
      </c>
      <c r="N48" s="71">
        <v>2.4</v>
      </c>
      <c r="O48" s="3" t="s">
        <v>410</v>
      </c>
      <c r="P48" s="73">
        <v>15</v>
      </c>
      <c r="Q48" s="76">
        <v>44</v>
      </c>
      <c r="S48" s="143" t="s">
        <v>338</v>
      </c>
      <c r="T48" s="162">
        <v>5</v>
      </c>
      <c r="U48" s="1">
        <v>7</v>
      </c>
      <c r="V48" s="1">
        <v>4</v>
      </c>
      <c r="W48" s="1">
        <v>4</v>
      </c>
      <c r="X48" s="1">
        <v>4</v>
      </c>
      <c r="Y48" s="1">
        <v>7</v>
      </c>
      <c r="Z48" s="1">
        <v>4</v>
      </c>
      <c r="AA48" s="1">
        <v>4</v>
      </c>
      <c r="AB48" s="1">
        <v>4</v>
      </c>
      <c r="AC48" s="1">
        <v>4</v>
      </c>
      <c r="AD48" s="1">
        <v>3</v>
      </c>
      <c r="AE48" s="1">
        <v>5</v>
      </c>
      <c r="AF48" s="1">
        <v>4</v>
      </c>
      <c r="AG48" s="1">
        <v>3</v>
      </c>
      <c r="AH48" s="1">
        <v>2</v>
      </c>
      <c r="AI48" s="1">
        <v>6</v>
      </c>
      <c r="AJ48" s="1">
        <v>4</v>
      </c>
      <c r="AK48" s="1">
        <v>2</v>
      </c>
      <c r="AL48" s="1">
        <v>4</v>
      </c>
      <c r="AM48" s="1">
        <v>4</v>
      </c>
      <c r="AN48" s="1">
        <v>4</v>
      </c>
      <c r="AO48" s="1">
        <v>3</v>
      </c>
      <c r="AP48" s="1">
        <v>6</v>
      </c>
      <c r="AQ48" s="1">
        <v>4</v>
      </c>
      <c r="AR48" s="1">
        <v>4</v>
      </c>
      <c r="AS48" s="1">
        <v>3</v>
      </c>
      <c r="AT48" s="1">
        <v>4</v>
      </c>
      <c r="AU48" s="1">
        <v>7</v>
      </c>
      <c r="AV48" s="1">
        <v>4</v>
      </c>
      <c r="AW48" s="1">
        <v>6</v>
      </c>
      <c r="AX48" s="1">
        <v>6</v>
      </c>
      <c r="AY48" s="1">
        <v>5</v>
      </c>
      <c r="AZ48" s="1">
        <v>3</v>
      </c>
      <c r="BA48" s="1">
        <v>5</v>
      </c>
      <c r="BB48" s="1">
        <v>4</v>
      </c>
      <c r="BC48" s="1">
        <v>5</v>
      </c>
      <c r="BD48" s="1">
        <v>6</v>
      </c>
      <c r="BE48" s="1">
        <v>7</v>
      </c>
      <c r="BF48" s="1">
        <v>6</v>
      </c>
      <c r="BG48" s="1">
        <v>6</v>
      </c>
      <c r="BH48" s="1">
        <v>3</v>
      </c>
      <c r="BI48" s="1">
        <v>7</v>
      </c>
      <c r="BJ48" s="1">
        <v>4</v>
      </c>
      <c r="BK48" s="1">
        <v>4</v>
      </c>
      <c r="BL48" s="1">
        <v>4</v>
      </c>
      <c r="BM48" s="1">
        <v>7</v>
      </c>
      <c r="BN48" s="1">
        <v>5</v>
      </c>
      <c r="BO48" s="1">
        <v>8</v>
      </c>
      <c r="BP48" s="1">
        <v>5</v>
      </c>
      <c r="BQ48" s="1">
        <v>9</v>
      </c>
      <c r="BR48" s="1">
        <v>13</v>
      </c>
      <c r="BS48" s="1">
        <v>10</v>
      </c>
      <c r="BT48" s="1">
        <v>6</v>
      </c>
      <c r="BU48" s="1">
        <v>6</v>
      </c>
      <c r="BW48" s="178">
        <v>37066</v>
      </c>
      <c r="BX48" s="1">
        <v>8.6</v>
      </c>
      <c r="BY48" s="1">
        <v>2.22</v>
      </c>
      <c r="BZ48" s="1">
        <v>647</v>
      </c>
      <c r="CA48" s="1">
        <v>15.68</v>
      </c>
      <c r="CB48" s="1">
        <v>19.3</v>
      </c>
      <c r="CC48" s="1">
        <v>8.74</v>
      </c>
      <c r="CD48" s="1">
        <v>1.41</v>
      </c>
      <c r="CE48" s="1">
        <v>0.008</v>
      </c>
      <c r="CF48" s="1">
        <v>-1.083</v>
      </c>
      <c r="CG48" s="1">
        <v>-0.0425</v>
      </c>
      <c r="CH48" s="1">
        <v>660.1</v>
      </c>
      <c r="CI48" s="1">
        <v>13.1</v>
      </c>
      <c r="CJ48" s="1">
        <v>2.06</v>
      </c>
      <c r="CK48" s="1">
        <v>0.16</v>
      </c>
      <c r="CL48" s="184">
        <v>7</v>
      </c>
      <c r="CM48" s="184">
        <v>5.3</v>
      </c>
    </row>
    <row r="49" spans="1:91" ht="12.75">
      <c r="A49" s="62">
        <v>44</v>
      </c>
      <c r="B49" s="25" t="s">
        <v>205</v>
      </c>
      <c r="C49" s="34">
        <v>415</v>
      </c>
      <c r="D49" s="82">
        <v>1</v>
      </c>
      <c r="E49" s="37">
        <v>406.7</v>
      </c>
      <c r="F49" s="15">
        <v>63.1</v>
      </c>
      <c r="G49" s="4">
        <v>15.2</v>
      </c>
      <c r="H49" s="53">
        <v>0.3</v>
      </c>
      <c r="I49" s="39">
        <v>1.4</v>
      </c>
      <c r="J49" s="59">
        <v>0</v>
      </c>
      <c r="K49" s="45">
        <v>3</v>
      </c>
      <c r="L49" s="38">
        <v>117</v>
      </c>
      <c r="M49" s="53">
        <v>0.27</v>
      </c>
      <c r="N49" s="71">
        <v>1.5</v>
      </c>
      <c r="O49" s="3" t="s">
        <v>106</v>
      </c>
      <c r="P49" s="73">
        <v>14</v>
      </c>
      <c r="Q49" s="76">
        <v>75</v>
      </c>
      <c r="S49" s="143" t="s">
        <v>339</v>
      </c>
      <c r="T49" s="162">
        <v>8</v>
      </c>
      <c r="U49" s="1">
        <v>9</v>
      </c>
      <c r="V49" s="1">
        <v>3</v>
      </c>
      <c r="W49" s="1">
        <v>4</v>
      </c>
      <c r="X49" s="1">
        <v>5</v>
      </c>
      <c r="Y49" s="1">
        <v>4</v>
      </c>
      <c r="Z49" s="1">
        <v>6</v>
      </c>
      <c r="AA49" s="1">
        <v>6</v>
      </c>
      <c r="AB49" s="1">
        <v>4</v>
      </c>
      <c r="AC49" s="1">
        <v>4</v>
      </c>
      <c r="AD49" s="1">
        <v>5</v>
      </c>
      <c r="AE49" s="1">
        <v>5</v>
      </c>
      <c r="AF49" s="1">
        <v>2</v>
      </c>
      <c r="AG49" s="1">
        <v>4</v>
      </c>
      <c r="AH49" s="1">
        <v>1</v>
      </c>
      <c r="AI49" s="1">
        <v>3</v>
      </c>
      <c r="AJ49" s="1">
        <v>4</v>
      </c>
      <c r="AK49" s="1">
        <v>4</v>
      </c>
      <c r="AL49" s="1">
        <v>4</v>
      </c>
      <c r="AM49" s="1">
        <v>3</v>
      </c>
      <c r="AN49" s="1">
        <v>5</v>
      </c>
      <c r="AO49" s="1">
        <v>4</v>
      </c>
      <c r="AP49" s="1">
        <v>3</v>
      </c>
      <c r="AQ49" s="1">
        <v>3</v>
      </c>
      <c r="AR49" s="1">
        <v>3</v>
      </c>
      <c r="AS49" s="1">
        <v>3</v>
      </c>
      <c r="AT49" s="1">
        <v>3</v>
      </c>
      <c r="AU49" s="1">
        <v>7</v>
      </c>
      <c r="AV49" s="1">
        <v>6</v>
      </c>
      <c r="AW49" s="1">
        <v>4</v>
      </c>
      <c r="AX49" s="1">
        <v>6</v>
      </c>
      <c r="AY49" s="1">
        <v>4</v>
      </c>
      <c r="AZ49" s="1">
        <v>4</v>
      </c>
      <c r="BA49" s="1">
        <v>9</v>
      </c>
      <c r="BB49" s="1">
        <v>3</v>
      </c>
      <c r="BC49" s="1">
        <v>4</v>
      </c>
      <c r="BD49" s="1">
        <v>6</v>
      </c>
      <c r="BE49" s="1">
        <v>4</v>
      </c>
      <c r="BF49" s="1">
        <v>4</v>
      </c>
      <c r="BG49" s="1">
        <v>6</v>
      </c>
      <c r="BH49" s="1">
        <v>3</v>
      </c>
      <c r="BI49" s="1">
        <v>6</v>
      </c>
      <c r="BJ49" s="1">
        <v>6</v>
      </c>
      <c r="BK49" s="1">
        <v>3</v>
      </c>
      <c r="BL49" s="1">
        <v>3</v>
      </c>
      <c r="BM49" s="1">
        <v>5</v>
      </c>
      <c r="BN49" s="1">
        <v>5</v>
      </c>
      <c r="BO49" s="1">
        <v>9</v>
      </c>
      <c r="BP49" s="1">
        <v>3</v>
      </c>
      <c r="BQ49" s="1">
        <v>4</v>
      </c>
      <c r="BR49" s="1">
        <v>8</v>
      </c>
      <c r="BS49" s="1">
        <v>9</v>
      </c>
      <c r="BT49" s="1">
        <v>6</v>
      </c>
      <c r="BU49" s="1">
        <v>11</v>
      </c>
      <c r="BW49" s="178">
        <v>37082</v>
      </c>
      <c r="BX49" s="1">
        <v>9</v>
      </c>
      <c r="BY49" s="1">
        <v>1.82</v>
      </c>
      <c r="BZ49" s="1">
        <v>644</v>
      </c>
      <c r="CA49" s="1">
        <v>19.78</v>
      </c>
      <c r="CB49" s="1">
        <v>19.9</v>
      </c>
      <c r="CC49" s="1">
        <v>9.31</v>
      </c>
      <c r="CD49" s="1">
        <v>3.11</v>
      </c>
      <c r="CE49" s="1">
        <v>0.025</v>
      </c>
      <c r="CF49" s="1">
        <v>-0.188</v>
      </c>
      <c r="CG49" s="1">
        <v>-0.025</v>
      </c>
      <c r="CH49" s="1">
        <v>666</v>
      </c>
      <c r="CI49" s="1">
        <v>22</v>
      </c>
      <c r="CJ49" s="1">
        <v>1.98</v>
      </c>
      <c r="CK49" s="1">
        <v>0.16</v>
      </c>
      <c r="CL49" s="184">
        <v>6.7</v>
      </c>
      <c r="CM49" s="184">
        <v>5.1</v>
      </c>
    </row>
    <row r="50" spans="1:91" ht="12.75">
      <c r="A50" s="62">
        <v>45</v>
      </c>
      <c r="B50" s="25" t="s">
        <v>184</v>
      </c>
      <c r="C50" s="34">
        <v>470</v>
      </c>
      <c r="D50" s="82">
        <v>3</v>
      </c>
      <c r="E50" s="8">
        <v>410.3</v>
      </c>
      <c r="F50" s="4">
        <v>62</v>
      </c>
      <c r="G50" s="11">
        <v>13.4</v>
      </c>
      <c r="H50" s="114">
        <v>0.11</v>
      </c>
      <c r="I50" s="39">
        <v>3</v>
      </c>
      <c r="J50" s="58">
        <v>0</v>
      </c>
      <c r="K50" s="44">
        <v>7</v>
      </c>
      <c r="L50" s="44">
        <v>84</v>
      </c>
      <c r="M50" s="53">
        <v>0</v>
      </c>
      <c r="N50" s="71">
        <v>0.1</v>
      </c>
      <c r="O50" s="3"/>
      <c r="P50" s="73">
        <v>18.5</v>
      </c>
      <c r="Q50" s="76">
        <v>40</v>
      </c>
      <c r="S50" s="2" t="s">
        <v>418</v>
      </c>
      <c r="T50" s="162">
        <v>8</v>
      </c>
      <c r="U50" s="1">
        <v>4</v>
      </c>
      <c r="V50" s="1">
        <v>5</v>
      </c>
      <c r="W50" s="1">
        <v>6</v>
      </c>
      <c r="X50" s="1">
        <v>4</v>
      </c>
      <c r="Y50" s="1">
        <v>6</v>
      </c>
      <c r="Z50" s="1">
        <v>4</v>
      </c>
      <c r="AA50" s="1">
        <v>6</v>
      </c>
      <c r="AB50" s="1">
        <v>4</v>
      </c>
      <c r="AC50" s="1">
        <v>4</v>
      </c>
      <c r="AD50" s="1">
        <v>3</v>
      </c>
      <c r="AE50" s="1">
        <v>3</v>
      </c>
      <c r="AF50" s="1">
        <v>4</v>
      </c>
      <c r="AG50" s="1">
        <v>4</v>
      </c>
      <c r="AH50" s="1">
        <v>1</v>
      </c>
      <c r="AI50" s="1">
        <v>3</v>
      </c>
      <c r="AJ50" s="1">
        <v>2</v>
      </c>
      <c r="AK50" s="1">
        <v>6</v>
      </c>
      <c r="AL50" s="1">
        <v>1</v>
      </c>
      <c r="AM50" s="1">
        <v>10</v>
      </c>
      <c r="AN50" s="1">
        <v>6</v>
      </c>
      <c r="AO50" s="1">
        <v>6</v>
      </c>
      <c r="AP50" s="1">
        <v>6</v>
      </c>
      <c r="AQ50" s="1">
        <v>4</v>
      </c>
      <c r="AR50" s="1">
        <v>4</v>
      </c>
      <c r="AS50" s="1">
        <v>4</v>
      </c>
      <c r="AT50" s="1">
        <v>2</v>
      </c>
      <c r="AU50" s="1">
        <v>4</v>
      </c>
      <c r="AV50" s="1">
        <v>4</v>
      </c>
      <c r="AW50" s="1">
        <v>6</v>
      </c>
      <c r="AX50" s="1">
        <v>6</v>
      </c>
      <c r="AY50" s="1">
        <v>5</v>
      </c>
      <c r="AZ50" s="1">
        <v>7</v>
      </c>
      <c r="BA50" s="1">
        <v>3</v>
      </c>
      <c r="BB50" s="1">
        <v>4</v>
      </c>
      <c r="BC50" s="1">
        <v>9</v>
      </c>
      <c r="BD50" s="1">
        <v>6</v>
      </c>
      <c r="BE50" s="1">
        <v>9</v>
      </c>
      <c r="BF50" s="1">
        <v>6</v>
      </c>
      <c r="BG50" s="1">
        <v>4</v>
      </c>
      <c r="BH50" s="1">
        <v>7</v>
      </c>
      <c r="BI50" s="1">
        <v>3</v>
      </c>
      <c r="BJ50" s="1">
        <v>4</v>
      </c>
      <c r="BK50" s="1">
        <v>5</v>
      </c>
      <c r="BL50" s="1">
        <v>7</v>
      </c>
      <c r="BM50" s="1">
        <v>6</v>
      </c>
      <c r="BN50" s="1">
        <v>4</v>
      </c>
      <c r="BO50" s="1">
        <v>4</v>
      </c>
      <c r="BP50" s="1">
        <v>2</v>
      </c>
      <c r="BQ50" s="1">
        <v>4</v>
      </c>
      <c r="BR50" s="1">
        <v>6</v>
      </c>
      <c r="BS50" s="1">
        <v>6</v>
      </c>
      <c r="BT50" s="1">
        <v>6</v>
      </c>
      <c r="BU50" s="1">
        <v>6</v>
      </c>
      <c r="BW50" s="178">
        <v>37095</v>
      </c>
      <c r="BX50" s="1">
        <v>9.7</v>
      </c>
      <c r="BY50" s="1">
        <v>2.18</v>
      </c>
      <c r="BZ50" s="1">
        <v>673</v>
      </c>
      <c r="CA50" s="1">
        <v>20.27</v>
      </c>
      <c r="CB50" s="1">
        <v>19.9</v>
      </c>
      <c r="CC50" s="1">
        <v>9.71</v>
      </c>
      <c r="CD50" s="1">
        <v>0.12</v>
      </c>
      <c r="CE50" s="1">
        <v>0.054</v>
      </c>
      <c r="CF50" s="1">
        <v>2.231</v>
      </c>
      <c r="CG50" s="1">
        <v>0.0277</v>
      </c>
      <c r="CH50" s="1">
        <v>671</v>
      </c>
      <c r="CI50" s="1">
        <v>2</v>
      </c>
      <c r="CJ50" s="1">
        <v>1.93</v>
      </c>
      <c r="CK50" s="1">
        <v>0.25</v>
      </c>
      <c r="CL50" s="184">
        <v>6.6</v>
      </c>
      <c r="CM50" s="184">
        <v>5</v>
      </c>
    </row>
    <row r="51" spans="1:91" ht="12.75">
      <c r="A51" s="62">
        <v>46</v>
      </c>
      <c r="B51" s="25" t="s">
        <v>13</v>
      </c>
      <c r="C51" s="34">
        <v>450</v>
      </c>
      <c r="D51" s="82">
        <v>1.3</v>
      </c>
      <c r="E51" s="8">
        <v>414.2</v>
      </c>
      <c r="F51" s="4">
        <v>52</v>
      </c>
      <c r="G51" s="10">
        <v>7.4</v>
      </c>
      <c r="H51" s="114">
        <v>0.2</v>
      </c>
      <c r="I51" s="40">
        <v>18.2</v>
      </c>
      <c r="J51" s="58">
        <v>0</v>
      </c>
      <c r="K51" s="44">
        <v>9</v>
      </c>
      <c r="L51" s="48">
        <v>221</v>
      </c>
      <c r="M51" s="53">
        <v>0</v>
      </c>
      <c r="N51" s="71">
        <v>1.4</v>
      </c>
      <c r="O51" s="3" t="s">
        <v>275</v>
      </c>
      <c r="P51" s="73">
        <v>13.5</v>
      </c>
      <c r="Q51" s="76">
        <v>20</v>
      </c>
      <c r="S51" s="2" t="s">
        <v>348</v>
      </c>
      <c r="T51" s="162">
        <v>9</v>
      </c>
      <c r="U51" s="1">
        <v>7</v>
      </c>
      <c r="V51" s="1">
        <v>7</v>
      </c>
      <c r="W51" s="1">
        <v>4</v>
      </c>
      <c r="X51" s="1">
        <v>4</v>
      </c>
      <c r="Y51" s="1">
        <v>6</v>
      </c>
      <c r="Z51" s="1">
        <v>5</v>
      </c>
      <c r="AA51" s="1">
        <v>5</v>
      </c>
      <c r="AB51" s="1">
        <v>5</v>
      </c>
      <c r="AC51" s="1">
        <v>6</v>
      </c>
      <c r="AD51" s="1">
        <v>6</v>
      </c>
      <c r="AE51" s="1">
        <v>6</v>
      </c>
      <c r="AF51" s="1">
        <v>5</v>
      </c>
      <c r="AG51" s="1">
        <v>4</v>
      </c>
      <c r="AH51" s="1">
        <v>5</v>
      </c>
      <c r="AI51" s="1">
        <v>4</v>
      </c>
      <c r="AJ51" s="1">
        <v>7</v>
      </c>
      <c r="AK51" s="1">
        <v>3</v>
      </c>
      <c r="AL51" s="1">
        <v>4</v>
      </c>
      <c r="AM51" s="1">
        <v>4</v>
      </c>
      <c r="AN51" s="1">
        <v>6</v>
      </c>
      <c r="AO51" s="1">
        <v>6</v>
      </c>
      <c r="AP51" s="1">
        <v>5</v>
      </c>
      <c r="AQ51" s="1">
        <v>6</v>
      </c>
      <c r="AR51" s="1">
        <v>5</v>
      </c>
      <c r="AS51" s="1">
        <v>5</v>
      </c>
      <c r="AT51" s="1">
        <v>5</v>
      </c>
      <c r="AU51" s="1">
        <v>5</v>
      </c>
      <c r="AV51" s="1">
        <v>6</v>
      </c>
      <c r="AW51" s="1">
        <v>5</v>
      </c>
      <c r="AX51" s="1">
        <v>4</v>
      </c>
      <c r="AY51" s="1">
        <v>4</v>
      </c>
      <c r="AZ51" s="1">
        <v>5</v>
      </c>
      <c r="BA51" s="1">
        <v>6</v>
      </c>
      <c r="BB51" s="1">
        <v>4</v>
      </c>
      <c r="BC51" s="1">
        <v>3</v>
      </c>
      <c r="BD51" s="1">
        <v>7</v>
      </c>
      <c r="BE51" s="1">
        <v>6</v>
      </c>
      <c r="BF51" s="1">
        <v>3</v>
      </c>
      <c r="BG51" s="1">
        <v>5</v>
      </c>
      <c r="BH51" s="1">
        <v>4</v>
      </c>
      <c r="BI51" s="1">
        <v>4</v>
      </c>
      <c r="BJ51" s="1">
        <v>4</v>
      </c>
      <c r="BK51" s="1">
        <v>3</v>
      </c>
      <c r="BL51" s="1">
        <v>4</v>
      </c>
      <c r="BM51" s="1">
        <v>7</v>
      </c>
      <c r="BN51" s="1">
        <v>6</v>
      </c>
      <c r="BO51" s="1">
        <v>5</v>
      </c>
      <c r="BP51" s="1">
        <v>7</v>
      </c>
      <c r="BQ51" s="1">
        <v>3</v>
      </c>
      <c r="BR51" s="1">
        <v>5</v>
      </c>
      <c r="BS51" s="1">
        <v>4</v>
      </c>
      <c r="BT51" s="1">
        <v>6</v>
      </c>
      <c r="BU51" s="1">
        <v>4</v>
      </c>
      <c r="BW51" s="178">
        <v>37111</v>
      </c>
      <c r="BX51" s="1">
        <v>10</v>
      </c>
      <c r="BY51" s="1">
        <v>2.05</v>
      </c>
      <c r="BZ51" s="1">
        <v>680</v>
      </c>
      <c r="CA51" s="1">
        <v>21.48</v>
      </c>
      <c r="CB51" s="1">
        <v>19.3</v>
      </c>
      <c r="CC51" s="1">
        <v>10.1</v>
      </c>
      <c r="CD51" s="1">
        <v>0.95</v>
      </c>
      <c r="CE51" s="1">
        <v>0.019</v>
      </c>
      <c r="CF51" s="1">
        <v>0.438</v>
      </c>
      <c r="CG51" s="1">
        <v>-0.0081</v>
      </c>
      <c r="CH51" s="1">
        <v>677.2</v>
      </c>
      <c r="CI51" s="1">
        <v>2.8</v>
      </c>
      <c r="CJ51" s="1">
        <v>1.9</v>
      </c>
      <c r="CK51" s="1">
        <v>0.15</v>
      </c>
      <c r="CL51" s="184">
        <v>6.8</v>
      </c>
      <c r="CM51" s="184">
        <v>5.2</v>
      </c>
    </row>
    <row r="52" spans="1:91" ht="12.75">
      <c r="A52" s="62">
        <v>47</v>
      </c>
      <c r="B52" s="25" t="s">
        <v>217</v>
      </c>
      <c r="C52" s="34">
        <v>280</v>
      </c>
      <c r="D52" s="82">
        <v>0.7</v>
      </c>
      <c r="E52" s="8">
        <v>415.4</v>
      </c>
      <c r="F52" s="4">
        <v>68.1</v>
      </c>
      <c r="G52" s="11">
        <v>49.8</v>
      </c>
      <c r="H52" s="114">
        <v>0.06</v>
      </c>
      <c r="I52" s="40">
        <v>77.4</v>
      </c>
      <c r="J52" s="58">
        <v>0</v>
      </c>
      <c r="K52" s="44">
        <v>38</v>
      </c>
      <c r="L52" s="44">
        <v>65</v>
      </c>
      <c r="M52" s="53">
        <v>0.1</v>
      </c>
      <c r="N52" s="71">
        <v>2.1</v>
      </c>
      <c r="O52" s="3"/>
      <c r="P52" s="73">
        <v>9.5</v>
      </c>
      <c r="Q52" s="76">
        <v>215</v>
      </c>
      <c r="S52" s="143" t="s">
        <v>396</v>
      </c>
      <c r="T52" s="162">
        <v>10</v>
      </c>
      <c r="U52" s="1">
        <v>10</v>
      </c>
      <c r="V52" s="1">
        <v>6</v>
      </c>
      <c r="W52" s="1">
        <v>6</v>
      </c>
      <c r="X52" s="1">
        <v>3</v>
      </c>
      <c r="Y52" s="1">
        <v>7</v>
      </c>
      <c r="Z52" s="1">
        <v>6</v>
      </c>
      <c r="AA52" s="1">
        <v>4</v>
      </c>
      <c r="AB52" s="1">
        <v>4</v>
      </c>
      <c r="AC52" s="1">
        <v>6</v>
      </c>
      <c r="AD52" s="1">
        <v>7</v>
      </c>
      <c r="AE52" s="1">
        <v>5</v>
      </c>
      <c r="AF52" s="1">
        <v>6</v>
      </c>
      <c r="AG52" s="1">
        <v>4</v>
      </c>
      <c r="AH52" s="1">
        <v>4</v>
      </c>
      <c r="AI52" s="1">
        <v>4</v>
      </c>
      <c r="AJ52" s="1">
        <v>13</v>
      </c>
      <c r="AK52" s="1">
        <v>2</v>
      </c>
      <c r="AL52" s="1">
        <v>4</v>
      </c>
      <c r="AM52" s="1">
        <v>6</v>
      </c>
      <c r="AN52" s="1">
        <v>6</v>
      </c>
      <c r="AO52" s="1">
        <v>4</v>
      </c>
      <c r="AP52" s="1">
        <v>7</v>
      </c>
      <c r="AQ52" s="1">
        <v>4</v>
      </c>
      <c r="AR52" s="1">
        <v>3</v>
      </c>
      <c r="AS52" s="1">
        <v>3</v>
      </c>
      <c r="AT52" s="1">
        <v>2</v>
      </c>
      <c r="AU52" s="1">
        <v>4</v>
      </c>
      <c r="AV52" s="1">
        <v>4</v>
      </c>
      <c r="AW52" s="1">
        <v>6</v>
      </c>
      <c r="AX52" s="1">
        <v>7</v>
      </c>
      <c r="AY52" s="1">
        <v>4</v>
      </c>
      <c r="AZ52" s="1">
        <v>3</v>
      </c>
      <c r="BA52" s="1">
        <v>6</v>
      </c>
      <c r="BB52" s="1">
        <v>5</v>
      </c>
      <c r="BC52" s="1">
        <v>4</v>
      </c>
      <c r="BD52" s="1">
        <v>6</v>
      </c>
      <c r="BE52" s="1">
        <v>7</v>
      </c>
      <c r="BF52" s="1">
        <v>6</v>
      </c>
      <c r="BG52" s="1">
        <v>6</v>
      </c>
      <c r="BH52" s="1">
        <v>1</v>
      </c>
      <c r="BI52" s="1">
        <v>1</v>
      </c>
      <c r="BJ52" s="1">
        <v>3</v>
      </c>
      <c r="BK52" s="1">
        <v>3</v>
      </c>
      <c r="BL52" s="1">
        <v>4</v>
      </c>
      <c r="BM52" s="1">
        <v>7</v>
      </c>
      <c r="BN52" s="1">
        <v>6</v>
      </c>
      <c r="BO52" s="1">
        <v>7</v>
      </c>
      <c r="BP52" s="1">
        <v>5</v>
      </c>
      <c r="BQ52" s="1">
        <v>4</v>
      </c>
      <c r="BR52" s="1">
        <v>7</v>
      </c>
      <c r="BS52" s="1">
        <v>6</v>
      </c>
      <c r="BT52" s="1">
        <v>5</v>
      </c>
      <c r="BU52" s="1">
        <v>3</v>
      </c>
      <c r="BW52" s="178">
        <v>37143</v>
      </c>
      <c r="BX52" s="1">
        <v>10.5</v>
      </c>
      <c r="BY52" s="1">
        <v>2.3</v>
      </c>
      <c r="BZ52" s="1">
        <v>675</v>
      </c>
      <c r="CA52" s="1">
        <v>19.12</v>
      </c>
      <c r="CB52" s="1">
        <v>16.4</v>
      </c>
      <c r="CC52" s="1">
        <v>10.4</v>
      </c>
      <c r="CD52" s="1">
        <v>1.01</v>
      </c>
      <c r="CE52" s="1">
        <v>0.016</v>
      </c>
      <c r="CF52" s="1">
        <v>-0.156</v>
      </c>
      <c r="CG52" s="1">
        <v>-0.0453</v>
      </c>
      <c r="CH52" s="1">
        <v>687.6</v>
      </c>
      <c r="CI52" s="1">
        <v>12.6</v>
      </c>
      <c r="CJ52" s="1">
        <v>1.95</v>
      </c>
      <c r="CK52" s="1">
        <v>0.35</v>
      </c>
      <c r="CL52" s="184">
        <v>6.8</v>
      </c>
      <c r="CM52" s="184">
        <v>5.2</v>
      </c>
    </row>
    <row r="53" spans="1:91" ht="12.75">
      <c r="A53" s="62">
        <v>48</v>
      </c>
      <c r="B53" s="25" t="s">
        <v>23</v>
      </c>
      <c r="C53" s="34">
        <v>370</v>
      </c>
      <c r="D53" s="82">
        <v>1</v>
      </c>
      <c r="E53" s="8">
        <v>426.6</v>
      </c>
      <c r="F53" s="4">
        <v>62.1</v>
      </c>
      <c r="G53" s="11">
        <v>14.6</v>
      </c>
      <c r="H53" s="114">
        <v>0.3</v>
      </c>
      <c r="I53" s="39">
        <v>3.9</v>
      </c>
      <c r="J53" s="58">
        <v>0</v>
      </c>
      <c r="K53" s="44">
        <v>3</v>
      </c>
      <c r="L53" s="44">
        <v>167</v>
      </c>
      <c r="M53" s="53">
        <v>0.05</v>
      </c>
      <c r="N53" s="71">
        <v>1.5</v>
      </c>
      <c r="O53" s="3" t="s">
        <v>411</v>
      </c>
      <c r="P53" s="73">
        <v>11.5</v>
      </c>
      <c r="Q53" s="76">
        <v>350</v>
      </c>
      <c r="S53" s="143" t="s">
        <v>341</v>
      </c>
      <c r="T53" s="162">
        <v>7</v>
      </c>
      <c r="U53" s="1">
        <v>5</v>
      </c>
      <c r="V53" s="1">
        <v>5</v>
      </c>
      <c r="W53" s="1">
        <v>5</v>
      </c>
      <c r="X53" s="1">
        <v>6</v>
      </c>
      <c r="Y53" s="1">
        <v>5</v>
      </c>
      <c r="Z53" s="1">
        <v>6</v>
      </c>
      <c r="AA53" s="1">
        <v>6</v>
      </c>
      <c r="AB53" s="1">
        <v>6</v>
      </c>
      <c r="AC53" s="1">
        <v>5</v>
      </c>
      <c r="AD53" s="1">
        <v>7</v>
      </c>
      <c r="AE53" s="1">
        <v>4</v>
      </c>
      <c r="AF53" s="1">
        <v>7</v>
      </c>
      <c r="AG53" s="1">
        <v>4</v>
      </c>
      <c r="AH53" s="1">
        <v>4</v>
      </c>
      <c r="AI53" s="1">
        <v>6</v>
      </c>
      <c r="AJ53" s="1">
        <v>8</v>
      </c>
      <c r="AK53" s="1">
        <v>4</v>
      </c>
      <c r="AL53" s="1">
        <v>4</v>
      </c>
      <c r="AM53" s="1">
        <v>6</v>
      </c>
      <c r="AN53" s="1">
        <v>6</v>
      </c>
      <c r="AO53" s="1">
        <v>8</v>
      </c>
      <c r="AP53" s="1">
        <v>4</v>
      </c>
      <c r="AQ53" s="1">
        <v>3</v>
      </c>
      <c r="AR53" s="1">
        <v>4</v>
      </c>
      <c r="AS53" s="1">
        <v>4</v>
      </c>
      <c r="AT53" s="1">
        <v>3</v>
      </c>
      <c r="AU53" s="1">
        <v>4</v>
      </c>
      <c r="AV53" s="1">
        <v>5</v>
      </c>
      <c r="AW53" s="1">
        <v>6</v>
      </c>
      <c r="AX53" s="1">
        <v>5</v>
      </c>
      <c r="AY53" s="1">
        <v>6</v>
      </c>
      <c r="AZ53" s="1">
        <v>6</v>
      </c>
      <c r="BA53" s="1">
        <v>4</v>
      </c>
      <c r="BB53" s="1">
        <v>6</v>
      </c>
      <c r="BC53" s="1">
        <v>4</v>
      </c>
      <c r="BD53" s="1">
        <v>4</v>
      </c>
      <c r="BE53" s="1">
        <v>10</v>
      </c>
      <c r="BF53" s="1">
        <v>6</v>
      </c>
      <c r="BG53" s="1">
        <v>5</v>
      </c>
      <c r="BH53" s="1">
        <v>3</v>
      </c>
      <c r="BI53" s="1">
        <v>4</v>
      </c>
      <c r="BJ53" s="1">
        <v>3</v>
      </c>
      <c r="BK53" s="1">
        <v>3</v>
      </c>
      <c r="BL53" s="1">
        <v>4</v>
      </c>
      <c r="BM53" s="1">
        <v>5</v>
      </c>
      <c r="BN53" s="1">
        <v>6</v>
      </c>
      <c r="BO53" s="1">
        <v>9</v>
      </c>
      <c r="BP53" s="1">
        <v>6</v>
      </c>
      <c r="BQ53" s="1">
        <v>4</v>
      </c>
      <c r="BR53" s="1">
        <v>4</v>
      </c>
      <c r="BS53" s="1">
        <v>7</v>
      </c>
      <c r="BT53" s="1">
        <v>7</v>
      </c>
      <c r="BU53" s="1">
        <v>4</v>
      </c>
      <c r="BW53" s="178">
        <v>37149</v>
      </c>
      <c r="BX53" s="1">
        <v>10.3</v>
      </c>
      <c r="BY53" s="1">
        <v>2.6</v>
      </c>
      <c r="BZ53" s="1">
        <v>675</v>
      </c>
      <c r="CA53" s="1">
        <v>11.02</v>
      </c>
      <c r="CB53" s="1">
        <v>15.7</v>
      </c>
      <c r="CC53" s="1">
        <v>10.38</v>
      </c>
      <c r="CD53" s="1">
        <v>0.81</v>
      </c>
      <c r="CE53" s="1">
        <v>-0.033</v>
      </c>
      <c r="CF53" s="1">
        <v>0</v>
      </c>
      <c r="CG53" s="1">
        <v>-0.0417</v>
      </c>
      <c r="CH53" s="1">
        <v>689.1</v>
      </c>
      <c r="CI53" s="1">
        <v>14.1</v>
      </c>
      <c r="CJ53" s="1">
        <v>1.98</v>
      </c>
      <c r="CK53" s="1">
        <v>0.62</v>
      </c>
      <c r="CL53" s="184">
        <v>6.9</v>
      </c>
      <c r="CM53" s="184">
        <v>5.2</v>
      </c>
    </row>
    <row r="54" spans="1:91" ht="12.75">
      <c r="A54" s="62">
        <v>49</v>
      </c>
      <c r="B54" s="25" t="s">
        <v>251</v>
      </c>
      <c r="C54" s="34">
        <v>290</v>
      </c>
      <c r="D54" s="82">
        <v>3</v>
      </c>
      <c r="E54" s="8">
        <v>427</v>
      </c>
      <c r="F54" s="4">
        <v>64</v>
      </c>
      <c r="G54" s="11">
        <v>19.5</v>
      </c>
      <c r="H54" s="114">
        <v>0.14</v>
      </c>
      <c r="I54" s="39">
        <v>5.2</v>
      </c>
      <c r="J54" s="58">
        <v>0</v>
      </c>
      <c r="K54" s="44">
        <v>9</v>
      </c>
      <c r="L54" s="44">
        <v>97</v>
      </c>
      <c r="M54" s="28">
        <v>0.2</v>
      </c>
      <c r="N54" s="71">
        <v>0.3</v>
      </c>
      <c r="O54" s="3"/>
      <c r="P54" s="73">
        <v>10.5</v>
      </c>
      <c r="Q54" s="76">
        <v>320</v>
      </c>
      <c r="S54" s="2" t="s">
        <v>405</v>
      </c>
      <c r="T54" s="162">
        <v>7</v>
      </c>
      <c r="U54" s="1">
        <v>6</v>
      </c>
      <c r="V54" s="1">
        <v>6</v>
      </c>
      <c r="W54" s="1">
        <v>5</v>
      </c>
      <c r="X54" s="1">
        <v>5</v>
      </c>
      <c r="Y54" s="1">
        <v>9</v>
      </c>
      <c r="Z54" s="1">
        <v>6</v>
      </c>
      <c r="AA54" s="1">
        <v>7</v>
      </c>
      <c r="AB54" s="1">
        <v>4</v>
      </c>
      <c r="AC54" s="1">
        <v>7</v>
      </c>
      <c r="AD54" s="1">
        <v>7</v>
      </c>
      <c r="AE54" s="1">
        <v>7</v>
      </c>
      <c r="AF54" s="1">
        <v>6</v>
      </c>
      <c r="AG54" s="1">
        <v>3</v>
      </c>
      <c r="AH54" s="1">
        <v>5</v>
      </c>
      <c r="AI54" s="1">
        <v>4</v>
      </c>
      <c r="AJ54" s="1">
        <v>5</v>
      </c>
      <c r="AK54" s="1">
        <v>4</v>
      </c>
      <c r="AL54" s="1">
        <v>7</v>
      </c>
      <c r="AM54" s="1">
        <v>7</v>
      </c>
      <c r="AN54" s="1">
        <v>8</v>
      </c>
      <c r="AO54" s="1">
        <v>6</v>
      </c>
      <c r="AP54" s="1">
        <v>4</v>
      </c>
      <c r="AQ54" s="1">
        <v>4</v>
      </c>
      <c r="AR54" s="1">
        <v>4</v>
      </c>
      <c r="AS54" s="1">
        <v>5</v>
      </c>
      <c r="AT54" s="1">
        <v>6</v>
      </c>
      <c r="AU54" s="1">
        <v>9</v>
      </c>
      <c r="AV54" s="1">
        <v>6</v>
      </c>
      <c r="AW54" s="1">
        <v>6</v>
      </c>
      <c r="AX54" s="1">
        <v>6</v>
      </c>
      <c r="AY54" s="1">
        <v>6</v>
      </c>
      <c r="AZ54" s="1">
        <v>4</v>
      </c>
      <c r="BA54" s="1">
        <v>7</v>
      </c>
      <c r="BB54" s="1">
        <v>6</v>
      </c>
      <c r="BC54" s="1">
        <v>5</v>
      </c>
      <c r="BD54" s="1">
        <v>7</v>
      </c>
      <c r="BE54" s="1">
        <v>6</v>
      </c>
      <c r="BF54" s="1">
        <v>6</v>
      </c>
      <c r="BG54" s="1">
        <v>6</v>
      </c>
      <c r="BH54" s="1">
        <v>4</v>
      </c>
      <c r="BI54" s="1">
        <v>5</v>
      </c>
      <c r="BJ54" s="1">
        <v>4</v>
      </c>
      <c r="BK54" s="1">
        <v>6</v>
      </c>
      <c r="BL54" s="1">
        <v>4</v>
      </c>
      <c r="BM54" s="1">
        <v>7</v>
      </c>
      <c r="BN54" s="1">
        <v>6</v>
      </c>
      <c r="BO54" s="1">
        <v>9</v>
      </c>
      <c r="BP54" s="1">
        <v>4</v>
      </c>
      <c r="BQ54" s="1">
        <v>6</v>
      </c>
      <c r="BR54" s="1">
        <v>8</v>
      </c>
      <c r="BS54" s="1">
        <v>7</v>
      </c>
      <c r="BT54" s="1">
        <v>6</v>
      </c>
      <c r="BU54" s="1">
        <v>4</v>
      </c>
      <c r="BW54" s="178">
        <v>37157</v>
      </c>
      <c r="BX54" s="1">
        <v>10.1</v>
      </c>
      <c r="BY54" s="1">
        <v>2.73</v>
      </c>
      <c r="BZ54" s="1">
        <v>675</v>
      </c>
      <c r="CA54" s="1">
        <v>11.48</v>
      </c>
      <c r="CB54" s="1">
        <v>14.5</v>
      </c>
      <c r="CC54" s="1">
        <v>10.32</v>
      </c>
      <c r="CD54" s="1">
        <v>2.19</v>
      </c>
      <c r="CE54" s="1">
        <v>-0.025</v>
      </c>
      <c r="CF54" s="1">
        <v>0</v>
      </c>
      <c r="CG54" s="1">
        <v>0.2975</v>
      </c>
      <c r="CH54" s="1">
        <v>690.8</v>
      </c>
      <c r="CI54" s="1">
        <v>15.8</v>
      </c>
      <c r="CJ54" s="1">
        <v>2.01</v>
      </c>
      <c r="CK54" s="1">
        <v>0.72</v>
      </c>
      <c r="CL54" s="184">
        <v>6.8</v>
      </c>
      <c r="CM54" s="184">
        <v>5.5</v>
      </c>
    </row>
    <row r="55" spans="1:91" ht="12.75">
      <c r="A55" s="62">
        <v>50</v>
      </c>
      <c r="B55" s="25" t="s">
        <v>30</v>
      </c>
      <c r="C55" s="34">
        <v>420</v>
      </c>
      <c r="D55" s="82">
        <v>7.5</v>
      </c>
      <c r="E55" s="8">
        <v>429</v>
      </c>
      <c r="F55" s="4">
        <v>56.1</v>
      </c>
      <c r="G55" s="11">
        <v>23.1</v>
      </c>
      <c r="H55" s="114">
        <v>0.1</v>
      </c>
      <c r="I55" s="40">
        <v>19</v>
      </c>
      <c r="J55" s="58">
        <v>0</v>
      </c>
      <c r="K55" s="44">
        <v>6</v>
      </c>
      <c r="L55" s="44">
        <v>113</v>
      </c>
      <c r="M55" s="53">
        <v>0</v>
      </c>
      <c r="N55" s="71">
        <v>2.1</v>
      </c>
      <c r="O55" s="3"/>
      <c r="P55" s="73">
        <v>14</v>
      </c>
      <c r="Q55" s="76">
        <v>70</v>
      </c>
      <c r="S55" s="2" t="s">
        <v>391</v>
      </c>
      <c r="T55" s="162">
        <v>6</v>
      </c>
      <c r="U55" s="1">
        <v>5</v>
      </c>
      <c r="V55" s="1">
        <v>5</v>
      </c>
      <c r="W55" s="1">
        <v>6</v>
      </c>
      <c r="X55" s="1">
        <v>8</v>
      </c>
      <c r="Y55" s="1">
        <v>6</v>
      </c>
      <c r="Z55" s="1">
        <v>6</v>
      </c>
      <c r="AA55" s="1">
        <v>5</v>
      </c>
      <c r="AB55" s="1">
        <v>5</v>
      </c>
      <c r="AC55" s="1">
        <v>6</v>
      </c>
      <c r="AD55" s="1">
        <v>7</v>
      </c>
      <c r="AE55" s="1">
        <v>4</v>
      </c>
      <c r="AF55" s="1">
        <v>7</v>
      </c>
      <c r="AG55" s="1">
        <v>6</v>
      </c>
      <c r="AH55" s="1">
        <v>5</v>
      </c>
      <c r="AI55" s="1">
        <v>4</v>
      </c>
      <c r="AJ55" s="1">
        <v>9</v>
      </c>
      <c r="AK55" s="1">
        <v>4</v>
      </c>
      <c r="AL55" s="1">
        <v>5</v>
      </c>
      <c r="AM55" s="1">
        <v>9</v>
      </c>
      <c r="AN55" s="1">
        <v>6</v>
      </c>
      <c r="AO55" s="1">
        <v>6</v>
      </c>
      <c r="AP55" s="1">
        <v>5</v>
      </c>
      <c r="AQ55" s="1">
        <v>4</v>
      </c>
      <c r="AR55" s="1">
        <v>4</v>
      </c>
      <c r="AS55" s="1">
        <v>4</v>
      </c>
      <c r="AT55" s="1">
        <v>6</v>
      </c>
      <c r="AU55" s="1">
        <v>5</v>
      </c>
      <c r="AV55" s="1">
        <v>6</v>
      </c>
      <c r="AW55" s="1">
        <v>6</v>
      </c>
      <c r="AX55" s="1">
        <v>6</v>
      </c>
      <c r="AY55" s="1">
        <v>7</v>
      </c>
      <c r="AZ55" s="1">
        <v>6</v>
      </c>
      <c r="BA55" s="1">
        <v>6</v>
      </c>
      <c r="BB55" s="1">
        <v>6</v>
      </c>
      <c r="BC55" s="1">
        <v>7</v>
      </c>
      <c r="BD55" s="1">
        <v>5</v>
      </c>
      <c r="BE55" s="1">
        <v>9</v>
      </c>
      <c r="BF55" s="1">
        <v>6</v>
      </c>
      <c r="BG55" s="1">
        <v>6</v>
      </c>
      <c r="BH55" s="1">
        <v>4</v>
      </c>
      <c r="BI55" s="1">
        <v>5</v>
      </c>
      <c r="BJ55" s="1">
        <v>4</v>
      </c>
      <c r="BK55" s="1">
        <v>4</v>
      </c>
      <c r="BL55" s="1">
        <v>6</v>
      </c>
      <c r="BM55" s="1">
        <v>9</v>
      </c>
      <c r="BN55" s="1">
        <v>9</v>
      </c>
      <c r="BO55" s="1">
        <v>5</v>
      </c>
      <c r="BP55" s="1">
        <v>6</v>
      </c>
      <c r="BQ55" s="1">
        <v>5</v>
      </c>
      <c r="BR55" s="1">
        <v>4</v>
      </c>
      <c r="BS55" s="1">
        <v>9</v>
      </c>
      <c r="BT55" s="1">
        <v>6</v>
      </c>
      <c r="BU55" s="1">
        <v>7</v>
      </c>
      <c r="BW55" s="178">
        <v>37165</v>
      </c>
      <c r="BX55" s="1">
        <v>10.2</v>
      </c>
      <c r="BY55" s="1">
        <v>2.67</v>
      </c>
      <c r="BZ55" s="1">
        <v>674</v>
      </c>
      <c r="CA55" s="1">
        <v>14.21</v>
      </c>
      <c r="CB55" s="1">
        <v>13.3</v>
      </c>
      <c r="CC55" s="1">
        <v>10.22</v>
      </c>
      <c r="CD55" s="1">
        <v>0.15</v>
      </c>
      <c r="CE55" s="1">
        <v>0.012</v>
      </c>
      <c r="CF55" s="1">
        <v>-0.125</v>
      </c>
      <c r="CG55" s="1">
        <v>-0.0075</v>
      </c>
      <c r="CH55" s="1">
        <v>692.1</v>
      </c>
      <c r="CI55" s="1">
        <v>18.1</v>
      </c>
      <c r="CJ55" s="1">
        <v>2.06</v>
      </c>
      <c r="CK55" s="1">
        <v>0.61</v>
      </c>
      <c r="CL55" s="184">
        <v>7.2</v>
      </c>
      <c r="CM55" s="184">
        <v>5.2</v>
      </c>
    </row>
    <row r="56" spans="1:91" ht="12.75">
      <c r="A56" s="62">
        <v>51</v>
      </c>
      <c r="B56" s="25" t="s">
        <v>182</v>
      </c>
      <c r="C56" s="34">
        <v>470</v>
      </c>
      <c r="D56" s="82">
        <v>3</v>
      </c>
      <c r="E56" s="8">
        <v>429.7</v>
      </c>
      <c r="F56" s="4">
        <v>62.1</v>
      </c>
      <c r="G56" s="11">
        <v>15.8</v>
      </c>
      <c r="H56" s="114">
        <v>0.06</v>
      </c>
      <c r="I56" s="39">
        <v>13.8</v>
      </c>
      <c r="J56" s="58">
        <v>0</v>
      </c>
      <c r="K56" s="44">
        <v>16</v>
      </c>
      <c r="L56" s="44">
        <v>124</v>
      </c>
      <c r="M56" s="53">
        <v>0.02</v>
      </c>
      <c r="N56" s="71">
        <v>0.4</v>
      </c>
      <c r="O56" s="3"/>
      <c r="P56" s="73">
        <v>17.5</v>
      </c>
      <c r="Q56" s="76">
        <v>23</v>
      </c>
      <c r="S56" s="154" t="s">
        <v>259</v>
      </c>
      <c r="T56" s="162">
        <v>7</v>
      </c>
      <c r="U56" s="1">
        <v>5</v>
      </c>
      <c r="V56" s="1">
        <v>5</v>
      </c>
      <c r="W56" s="1">
        <v>6</v>
      </c>
      <c r="X56" s="1">
        <v>7</v>
      </c>
      <c r="Y56" s="1">
        <v>9</v>
      </c>
      <c r="Z56" s="1">
        <v>5</v>
      </c>
      <c r="AA56" s="1">
        <v>7</v>
      </c>
      <c r="AB56" s="1">
        <v>4</v>
      </c>
      <c r="AC56" s="1">
        <v>6</v>
      </c>
      <c r="AD56" s="1">
        <v>6</v>
      </c>
      <c r="AE56" s="1">
        <v>6</v>
      </c>
      <c r="AF56" s="1">
        <v>7</v>
      </c>
      <c r="AG56" s="1">
        <v>4</v>
      </c>
      <c r="AH56" s="1">
        <v>4</v>
      </c>
      <c r="AI56" s="1">
        <v>6</v>
      </c>
      <c r="AJ56" s="1">
        <v>7</v>
      </c>
      <c r="AK56" s="1">
        <v>6</v>
      </c>
      <c r="AL56" s="1">
        <v>5</v>
      </c>
      <c r="AM56" s="1">
        <v>4</v>
      </c>
      <c r="AN56" s="1">
        <v>9</v>
      </c>
      <c r="AO56" s="1">
        <v>6</v>
      </c>
      <c r="AP56" s="1">
        <v>6</v>
      </c>
      <c r="AQ56" s="1">
        <v>4</v>
      </c>
      <c r="AR56" s="1">
        <v>7</v>
      </c>
      <c r="AS56" s="1">
        <v>9</v>
      </c>
      <c r="AT56" s="1">
        <v>9</v>
      </c>
      <c r="AU56" s="1">
        <v>6</v>
      </c>
      <c r="AV56" s="1">
        <v>9</v>
      </c>
      <c r="AW56" s="1">
        <v>7</v>
      </c>
      <c r="AX56" s="1">
        <v>8</v>
      </c>
      <c r="AY56" s="1">
        <v>7</v>
      </c>
      <c r="AZ56" s="1">
        <v>8</v>
      </c>
      <c r="BA56" s="1">
        <v>9</v>
      </c>
      <c r="BB56" s="1">
        <v>10</v>
      </c>
      <c r="BC56" s="1">
        <v>7</v>
      </c>
      <c r="BD56" s="1">
        <v>6</v>
      </c>
      <c r="BE56" s="1">
        <v>5</v>
      </c>
      <c r="BF56" s="1">
        <v>7</v>
      </c>
      <c r="BG56" s="1">
        <v>13</v>
      </c>
      <c r="BH56" s="1">
        <v>7</v>
      </c>
      <c r="BI56" s="1">
        <v>10</v>
      </c>
      <c r="BJ56" s="1">
        <v>9</v>
      </c>
      <c r="BK56" s="1">
        <v>4</v>
      </c>
      <c r="BL56" s="1">
        <v>7</v>
      </c>
      <c r="BM56" s="1">
        <v>14</v>
      </c>
      <c r="BN56" s="1">
        <v>9</v>
      </c>
      <c r="BO56" s="1">
        <v>13</v>
      </c>
      <c r="BP56" s="1">
        <v>6</v>
      </c>
      <c r="BQ56" s="1">
        <v>6</v>
      </c>
      <c r="BR56" s="1">
        <v>6</v>
      </c>
      <c r="BS56" s="1">
        <v>6</v>
      </c>
      <c r="BT56" s="1">
        <v>7</v>
      </c>
      <c r="BU56" s="1">
        <v>11</v>
      </c>
      <c r="BW56" s="178">
        <v>37176</v>
      </c>
      <c r="BX56" s="1">
        <v>10.4</v>
      </c>
      <c r="BY56" s="1">
        <v>2.5</v>
      </c>
      <c r="BZ56" s="1">
        <v>675</v>
      </c>
      <c r="CA56" s="1">
        <v>14.42</v>
      </c>
      <c r="CB56" s="1">
        <v>11.5</v>
      </c>
      <c r="CC56" s="1">
        <v>10.01</v>
      </c>
      <c r="CD56" s="1">
        <v>3.91</v>
      </c>
      <c r="CE56" s="1">
        <v>0.018</v>
      </c>
      <c r="CF56" s="1">
        <v>0.091</v>
      </c>
      <c r="CG56" s="1">
        <v>-0.0155</v>
      </c>
      <c r="CH56" s="1">
        <v>693.2</v>
      </c>
      <c r="CI56" s="1">
        <v>18.2</v>
      </c>
      <c r="CJ56" s="1">
        <v>2.13</v>
      </c>
      <c r="CK56" s="1">
        <v>0.37</v>
      </c>
      <c r="CL56" s="184">
        <v>7.1</v>
      </c>
      <c r="CM56" s="184">
        <v>5.2</v>
      </c>
    </row>
    <row r="57" spans="1:91" ht="12.75">
      <c r="A57" s="62">
        <v>52</v>
      </c>
      <c r="B57" s="26" t="s">
        <v>27</v>
      </c>
      <c r="C57" s="35">
        <v>460</v>
      </c>
      <c r="D57" s="83">
        <v>1.5</v>
      </c>
      <c r="E57" s="12">
        <v>436.9</v>
      </c>
      <c r="F57" s="13">
        <v>49.1</v>
      </c>
      <c r="G57" s="14">
        <v>11.5</v>
      </c>
      <c r="H57" s="116">
        <v>0.21</v>
      </c>
      <c r="I57" s="41">
        <v>35.1</v>
      </c>
      <c r="J57" s="60">
        <v>0</v>
      </c>
      <c r="K57" s="46">
        <v>19</v>
      </c>
      <c r="L57" s="46">
        <v>198</v>
      </c>
      <c r="M57" s="54">
        <v>0.02</v>
      </c>
      <c r="N57" s="79">
        <v>2.2</v>
      </c>
      <c r="O57" s="3" t="s">
        <v>102</v>
      </c>
      <c r="P57" s="74">
        <v>15</v>
      </c>
      <c r="Q57" s="76">
        <v>70</v>
      </c>
      <c r="S57" s="2" t="s">
        <v>394</v>
      </c>
      <c r="T57" s="162">
        <v>13</v>
      </c>
      <c r="U57" s="1">
        <v>10</v>
      </c>
      <c r="V57" s="1">
        <v>7</v>
      </c>
      <c r="W57" s="1">
        <v>8</v>
      </c>
      <c r="X57" s="1">
        <v>8</v>
      </c>
      <c r="Y57" s="1">
        <v>7</v>
      </c>
      <c r="Z57" s="1">
        <v>6</v>
      </c>
      <c r="AA57" s="1">
        <v>7</v>
      </c>
      <c r="AB57" s="1">
        <v>6</v>
      </c>
      <c r="AC57" s="1">
        <v>6</v>
      </c>
      <c r="AD57" s="1">
        <v>8</v>
      </c>
      <c r="AE57" s="1">
        <v>9</v>
      </c>
      <c r="AF57" s="1">
        <v>7</v>
      </c>
      <c r="AG57" s="1">
        <v>6</v>
      </c>
      <c r="AH57" s="1">
        <v>7</v>
      </c>
      <c r="AI57" s="1">
        <v>7</v>
      </c>
      <c r="AJ57" s="1">
        <v>7</v>
      </c>
      <c r="AK57" s="1">
        <v>6</v>
      </c>
      <c r="AL57" s="1">
        <v>5</v>
      </c>
      <c r="AM57" s="1">
        <v>7</v>
      </c>
      <c r="AN57" s="1">
        <v>7</v>
      </c>
      <c r="AO57" s="1">
        <v>7</v>
      </c>
      <c r="AP57" s="1">
        <v>6</v>
      </c>
      <c r="AQ57" s="1">
        <v>4</v>
      </c>
      <c r="AR57" s="1">
        <v>4</v>
      </c>
      <c r="AS57" s="1">
        <v>4</v>
      </c>
      <c r="AT57" s="1">
        <v>6</v>
      </c>
      <c r="AU57" s="1">
        <v>7</v>
      </c>
      <c r="AV57" s="1">
        <v>6</v>
      </c>
      <c r="AW57" s="1">
        <v>7</v>
      </c>
      <c r="AX57" s="1">
        <v>7</v>
      </c>
      <c r="AY57" s="1">
        <v>8</v>
      </c>
      <c r="AZ57" s="1">
        <v>7</v>
      </c>
      <c r="BA57" s="1">
        <v>6</v>
      </c>
      <c r="BB57" s="1">
        <v>6</v>
      </c>
      <c r="BC57" s="1">
        <v>7</v>
      </c>
      <c r="BD57" s="1">
        <v>6</v>
      </c>
      <c r="BE57" s="1">
        <v>9</v>
      </c>
      <c r="BF57" s="1">
        <v>10</v>
      </c>
      <c r="BG57" s="1">
        <v>7</v>
      </c>
      <c r="BH57" s="1">
        <v>6</v>
      </c>
      <c r="BI57" s="1">
        <v>9</v>
      </c>
      <c r="BJ57" s="1">
        <v>4</v>
      </c>
      <c r="BK57" s="1">
        <v>6</v>
      </c>
      <c r="BL57" s="1">
        <v>7</v>
      </c>
      <c r="BM57" s="1">
        <v>6</v>
      </c>
      <c r="BN57" s="1">
        <v>6</v>
      </c>
      <c r="BO57" s="1">
        <v>9</v>
      </c>
      <c r="BP57" s="1">
        <v>7</v>
      </c>
      <c r="BQ57" s="1">
        <v>6</v>
      </c>
      <c r="BR57" s="1">
        <v>7</v>
      </c>
      <c r="BS57" s="1">
        <v>9</v>
      </c>
      <c r="BT57" s="1">
        <v>9</v>
      </c>
      <c r="BU57" s="1">
        <v>7</v>
      </c>
      <c r="BW57" s="178">
        <v>37187</v>
      </c>
      <c r="BX57" s="1">
        <v>10.1</v>
      </c>
      <c r="BY57" s="1">
        <v>2.55</v>
      </c>
      <c r="BZ57" s="1">
        <v>703</v>
      </c>
      <c r="CA57" s="1">
        <v>11.75</v>
      </c>
      <c r="CB57" s="1">
        <v>9.6</v>
      </c>
      <c r="CC57" s="1">
        <v>9.74</v>
      </c>
      <c r="CD57" s="1">
        <v>3.65</v>
      </c>
      <c r="CE57" s="1">
        <v>-0.027</v>
      </c>
      <c r="CF57" s="1">
        <v>2.545</v>
      </c>
      <c r="CG57" s="1">
        <v>0.0045</v>
      </c>
      <c r="CH57" s="1">
        <v>693.5</v>
      </c>
      <c r="CI57" s="1">
        <v>9.5</v>
      </c>
      <c r="CJ57" s="1">
        <v>2.22</v>
      </c>
      <c r="CK57" s="1">
        <v>0.33</v>
      </c>
      <c r="CL57" s="184">
        <v>7.2</v>
      </c>
      <c r="CM57" s="184">
        <v>5.2</v>
      </c>
    </row>
    <row r="58" spans="1:91" ht="12.75">
      <c r="A58" s="62">
        <v>53</v>
      </c>
      <c r="B58" s="25" t="s">
        <v>244</v>
      </c>
      <c r="C58" s="34">
        <v>350</v>
      </c>
      <c r="D58" s="82">
        <v>3</v>
      </c>
      <c r="E58" s="8">
        <v>451</v>
      </c>
      <c r="F58" s="4">
        <v>66.1</v>
      </c>
      <c r="G58" s="11">
        <v>25.6</v>
      </c>
      <c r="H58" s="114">
        <v>0.2</v>
      </c>
      <c r="I58" s="39">
        <v>4.3</v>
      </c>
      <c r="J58" s="58">
        <v>0</v>
      </c>
      <c r="K58" s="44">
        <v>13</v>
      </c>
      <c r="L58" s="44">
        <v>100</v>
      </c>
      <c r="M58" s="53">
        <v>0</v>
      </c>
      <c r="N58" s="71">
        <v>0.1</v>
      </c>
      <c r="O58" s="3" t="s">
        <v>103</v>
      </c>
      <c r="P58" s="73">
        <v>11.5</v>
      </c>
      <c r="Q58" s="76">
        <v>310</v>
      </c>
      <c r="S58" s="2" t="s">
        <v>419</v>
      </c>
      <c r="T58" s="162">
        <v>9</v>
      </c>
      <c r="U58" s="1">
        <v>10</v>
      </c>
      <c r="V58" s="1">
        <v>9</v>
      </c>
      <c r="W58" s="1">
        <v>9</v>
      </c>
      <c r="X58" s="1">
        <v>9</v>
      </c>
      <c r="Y58" s="1">
        <v>8</v>
      </c>
      <c r="Z58" s="1">
        <v>10</v>
      </c>
      <c r="AA58" s="1">
        <v>8</v>
      </c>
      <c r="AB58" s="1">
        <v>8</v>
      </c>
      <c r="AC58" s="1">
        <v>9</v>
      </c>
      <c r="AD58" s="1">
        <v>9</v>
      </c>
      <c r="AE58" s="1">
        <v>11</v>
      </c>
      <c r="AF58" s="1">
        <v>9</v>
      </c>
      <c r="AG58" s="1">
        <v>7</v>
      </c>
      <c r="AH58" s="1">
        <v>9</v>
      </c>
      <c r="AI58" s="1">
        <v>10</v>
      </c>
      <c r="AJ58" s="1">
        <v>9</v>
      </c>
      <c r="AK58" s="1">
        <v>8</v>
      </c>
      <c r="AL58" s="1">
        <v>9</v>
      </c>
      <c r="AM58" s="1">
        <v>9</v>
      </c>
      <c r="AN58" s="1">
        <v>7</v>
      </c>
      <c r="AO58" s="1">
        <v>7</v>
      </c>
      <c r="AP58" s="1">
        <v>10</v>
      </c>
      <c r="AQ58" s="1">
        <v>8</v>
      </c>
      <c r="AR58" s="1">
        <v>7</v>
      </c>
      <c r="AS58" s="1">
        <v>9</v>
      </c>
      <c r="AT58" s="1">
        <v>10</v>
      </c>
      <c r="AU58" s="1">
        <v>10</v>
      </c>
      <c r="AV58" s="1">
        <v>7</v>
      </c>
      <c r="AW58" s="1">
        <v>13</v>
      </c>
      <c r="AX58" s="1">
        <v>9</v>
      </c>
      <c r="AY58" s="1">
        <v>9</v>
      </c>
      <c r="AZ58" s="1">
        <v>10</v>
      </c>
      <c r="BA58" s="1">
        <v>10</v>
      </c>
      <c r="BB58" s="1">
        <v>11</v>
      </c>
      <c r="BC58" s="1">
        <v>9</v>
      </c>
      <c r="BD58" s="1">
        <v>10</v>
      </c>
      <c r="BE58" s="1">
        <v>10</v>
      </c>
      <c r="BF58" s="1">
        <v>15</v>
      </c>
      <c r="BG58" s="1">
        <v>7</v>
      </c>
      <c r="BH58" s="1">
        <v>7</v>
      </c>
      <c r="BI58" s="1">
        <v>7</v>
      </c>
      <c r="BJ58" s="1">
        <v>7</v>
      </c>
      <c r="BK58" s="1">
        <v>6</v>
      </c>
      <c r="BL58" s="1">
        <v>9</v>
      </c>
      <c r="BM58" s="1">
        <v>8</v>
      </c>
      <c r="BN58" s="1">
        <v>9</v>
      </c>
      <c r="BO58" s="1">
        <v>7</v>
      </c>
      <c r="BP58" s="1">
        <v>7</v>
      </c>
      <c r="BQ58" s="1">
        <v>7</v>
      </c>
      <c r="BR58" s="1">
        <v>10</v>
      </c>
      <c r="BS58" s="1">
        <v>7</v>
      </c>
      <c r="BT58" s="1">
        <v>7</v>
      </c>
      <c r="BU58" s="1">
        <v>7</v>
      </c>
      <c r="BW58" s="178">
        <v>37198</v>
      </c>
      <c r="BX58" s="1">
        <v>10</v>
      </c>
      <c r="BY58" s="1">
        <v>2.61</v>
      </c>
      <c r="BZ58" s="1">
        <v>700</v>
      </c>
      <c r="CA58" s="1">
        <v>6.63</v>
      </c>
      <c r="CB58" s="1">
        <v>7.7</v>
      </c>
      <c r="CC58" s="1">
        <v>9.4</v>
      </c>
      <c r="CD58" s="1">
        <v>5.95</v>
      </c>
      <c r="CE58" s="1">
        <v>-0.01</v>
      </c>
      <c r="CF58" s="1">
        <v>-0.273</v>
      </c>
      <c r="CG58" s="1">
        <v>0.0055</v>
      </c>
      <c r="CH58" s="1">
        <v>693</v>
      </c>
      <c r="CI58" s="1">
        <v>7</v>
      </c>
      <c r="CJ58" s="1">
        <v>2.3</v>
      </c>
      <c r="CK58" s="1">
        <v>0.31</v>
      </c>
      <c r="CL58" s="184">
        <v>7.3</v>
      </c>
      <c r="CM58" s="184">
        <v>5.2</v>
      </c>
    </row>
    <row r="59" spans="1:91" ht="12.75">
      <c r="A59" s="62">
        <v>54</v>
      </c>
      <c r="B59" s="25" t="s">
        <v>33</v>
      </c>
      <c r="C59" s="34">
        <v>320</v>
      </c>
      <c r="D59" s="82">
        <v>1.2</v>
      </c>
      <c r="E59" s="8">
        <v>451.7</v>
      </c>
      <c r="F59" s="4">
        <v>60.1</v>
      </c>
      <c r="G59" s="11">
        <v>30.4</v>
      </c>
      <c r="H59" s="114">
        <v>0.1</v>
      </c>
      <c r="I59" s="40">
        <v>25.7</v>
      </c>
      <c r="J59" s="58">
        <v>0.01</v>
      </c>
      <c r="K59" s="44">
        <v>24</v>
      </c>
      <c r="L59" s="44">
        <v>70</v>
      </c>
      <c r="M59" s="53">
        <v>0.02</v>
      </c>
      <c r="N59" s="71">
        <v>0.2</v>
      </c>
      <c r="O59" s="3"/>
      <c r="P59" s="73">
        <v>3</v>
      </c>
      <c r="Q59" s="76">
        <v>240</v>
      </c>
      <c r="S59" s="2" t="s">
        <v>393</v>
      </c>
      <c r="T59" s="162">
        <v>13</v>
      </c>
      <c r="U59" s="1">
        <v>10</v>
      </c>
      <c r="V59" s="1">
        <v>8</v>
      </c>
      <c r="W59" s="1">
        <v>12</v>
      </c>
      <c r="X59" s="1">
        <v>11</v>
      </c>
      <c r="Y59" s="1">
        <v>9</v>
      </c>
      <c r="Z59" s="1">
        <v>11</v>
      </c>
      <c r="AA59" s="1">
        <v>12</v>
      </c>
      <c r="AB59" s="1">
        <v>10</v>
      </c>
      <c r="AC59" s="1">
        <v>9</v>
      </c>
      <c r="AD59" s="1">
        <v>9</v>
      </c>
      <c r="AE59" s="1">
        <v>11</v>
      </c>
      <c r="AF59" s="1">
        <v>6</v>
      </c>
      <c r="AG59" s="1">
        <v>8</v>
      </c>
      <c r="AH59" s="1">
        <v>7</v>
      </c>
      <c r="AI59" s="1">
        <v>10</v>
      </c>
      <c r="AJ59" s="1">
        <v>9</v>
      </c>
      <c r="AK59" s="1">
        <v>8</v>
      </c>
      <c r="AL59" s="1">
        <v>10</v>
      </c>
      <c r="AM59" s="1">
        <v>11</v>
      </c>
      <c r="AN59" s="1">
        <v>9</v>
      </c>
      <c r="AO59" s="1">
        <v>7</v>
      </c>
      <c r="AP59" s="1">
        <v>13</v>
      </c>
      <c r="AQ59" s="1">
        <v>8</v>
      </c>
      <c r="AR59" s="1">
        <v>10</v>
      </c>
      <c r="AS59" s="1">
        <v>9</v>
      </c>
      <c r="AT59" s="1">
        <v>9</v>
      </c>
      <c r="AU59" s="1">
        <v>9</v>
      </c>
      <c r="AV59" s="1">
        <v>9</v>
      </c>
      <c r="AW59" s="1">
        <v>10</v>
      </c>
      <c r="AX59" s="1">
        <v>10</v>
      </c>
      <c r="AY59" s="1">
        <v>9</v>
      </c>
      <c r="AZ59" s="1">
        <v>10</v>
      </c>
      <c r="BA59" s="1">
        <v>9</v>
      </c>
      <c r="BB59" s="1">
        <v>10</v>
      </c>
      <c r="BC59" s="1">
        <v>10</v>
      </c>
      <c r="BD59" s="1">
        <v>11</v>
      </c>
      <c r="BE59" s="1">
        <v>10</v>
      </c>
      <c r="BF59" s="1">
        <v>11</v>
      </c>
      <c r="BG59" s="1">
        <v>14</v>
      </c>
      <c r="BH59" s="1">
        <v>7</v>
      </c>
      <c r="BI59" s="1">
        <v>10</v>
      </c>
      <c r="BJ59" s="1">
        <v>10</v>
      </c>
      <c r="BK59" s="1">
        <v>7</v>
      </c>
      <c r="BL59" s="1">
        <v>9</v>
      </c>
      <c r="BM59" s="1">
        <v>10</v>
      </c>
      <c r="BN59" s="1">
        <v>9</v>
      </c>
      <c r="BO59" s="1">
        <v>7</v>
      </c>
      <c r="BP59" s="1">
        <v>7</v>
      </c>
      <c r="BQ59" s="1">
        <v>9</v>
      </c>
      <c r="BR59" s="1">
        <v>16</v>
      </c>
      <c r="BS59" s="1">
        <v>9</v>
      </c>
      <c r="BT59" s="1">
        <v>13</v>
      </c>
      <c r="BU59" s="1">
        <v>11</v>
      </c>
      <c r="BW59" s="178">
        <v>37209</v>
      </c>
      <c r="BX59" s="1">
        <v>9.1</v>
      </c>
      <c r="BY59" s="1">
        <v>2.61</v>
      </c>
      <c r="BZ59" s="1">
        <v>695</v>
      </c>
      <c r="CA59" s="1">
        <v>1</v>
      </c>
      <c r="CB59" s="1">
        <v>5.7</v>
      </c>
      <c r="CC59" s="1">
        <v>9.03</v>
      </c>
      <c r="CD59" s="1">
        <v>0.71</v>
      </c>
      <c r="CE59" s="1">
        <v>-0.082</v>
      </c>
      <c r="CF59" s="1">
        <v>-0.455</v>
      </c>
      <c r="CG59" s="1">
        <v>0</v>
      </c>
      <c r="CH59" s="1">
        <v>691.7</v>
      </c>
      <c r="CI59" s="1">
        <v>3.3</v>
      </c>
      <c r="CJ59" s="1">
        <v>2.39</v>
      </c>
      <c r="CK59" s="1">
        <v>0.22</v>
      </c>
      <c r="CL59" s="184">
        <v>6.9</v>
      </c>
      <c r="CM59" s="184">
        <v>5.2</v>
      </c>
    </row>
    <row r="60" spans="1:91" ht="12.75">
      <c r="A60" s="62">
        <v>55</v>
      </c>
      <c r="B60" s="25" t="s">
        <v>28</v>
      </c>
      <c r="C60" s="34">
        <v>300</v>
      </c>
      <c r="D60" s="82">
        <v>1.7</v>
      </c>
      <c r="E60" s="8">
        <v>455.8</v>
      </c>
      <c r="F60" s="4">
        <v>92.2</v>
      </c>
      <c r="G60" s="11">
        <v>12.2</v>
      </c>
      <c r="H60" s="114">
        <v>0.27</v>
      </c>
      <c r="I60" s="39">
        <v>10.3</v>
      </c>
      <c r="J60" s="58">
        <v>0.01</v>
      </c>
      <c r="K60" s="44">
        <v>12</v>
      </c>
      <c r="L60" s="44">
        <v>25</v>
      </c>
      <c r="M60" s="53">
        <v>0</v>
      </c>
      <c r="N60" s="71">
        <v>0.3</v>
      </c>
      <c r="O60" s="3" t="s">
        <v>412</v>
      </c>
      <c r="P60" s="73">
        <v>11</v>
      </c>
      <c r="Q60" s="76">
        <v>25</v>
      </c>
      <c r="S60" s="2" t="s">
        <v>420</v>
      </c>
      <c r="T60" s="162">
        <v>14</v>
      </c>
      <c r="U60" s="1">
        <v>9</v>
      </c>
      <c r="V60" s="1">
        <v>12</v>
      </c>
      <c r="W60" s="1">
        <v>14</v>
      </c>
      <c r="X60" s="1">
        <v>12</v>
      </c>
      <c r="Y60" s="1">
        <v>11</v>
      </c>
      <c r="Z60" s="1">
        <v>9</v>
      </c>
      <c r="AA60" s="1">
        <v>11</v>
      </c>
      <c r="AB60" s="1">
        <v>9</v>
      </c>
      <c r="AC60" s="1">
        <v>15</v>
      </c>
      <c r="AD60" s="1">
        <v>10</v>
      </c>
      <c r="AE60" s="1">
        <v>9</v>
      </c>
      <c r="AF60" s="1">
        <v>10</v>
      </c>
      <c r="AG60" s="1">
        <v>10</v>
      </c>
      <c r="AH60" s="1">
        <v>10</v>
      </c>
      <c r="AI60" s="1">
        <v>9</v>
      </c>
      <c r="AJ60" s="1">
        <v>10</v>
      </c>
      <c r="AK60" s="1">
        <v>11</v>
      </c>
      <c r="AL60" s="1">
        <v>8</v>
      </c>
      <c r="AM60" s="1">
        <v>13</v>
      </c>
      <c r="AN60" s="1">
        <v>10</v>
      </c>
      <c r="AO60" s="1">
        <v>11</v>
      </c>
      <c r="AP60" s="1">
        <v>10</v>
      </c>
      <c r="AQ60" s="1">
        <v>10</v>
      </c>
      <c r="AR60" s="1">
        <v>10</v>
      </c>
      <c r="AS60" s="1">
        <v>9</v>
      </c>
      <c r="AT60" s="1">
        <v>10</v>
      </c>
      <c r="AU60" s="1">
        <v>10</v>
      </c>
      <c r="AV60" s="1">
        <v>10</v>
      </c>
      <c r="AW60" s="1">
        <v>11</v>
      </c>
      <c r="AX60" s="1">
        <v>12</v>
      </c>
      <c r="AY60" s="1">
        <v>13</v>
      </c>
      <c r="AZ60" s="1">
        <v>14</v>
      </c>
      <c r="BA60" s="1">
        <v>13</v>
      </c>
      <c r="BB60" s="1">
        <v>9</v>
      </c>
      <c r="BC60" s="1">
        <v>14</v>
      </c>
      <c r="BD60" s="1">
        <v>11</v>
      </c>
      <c r="BE60" s="1">
        <v>13</v>
      </c>
      <c r="BF60" s="1">
        <v>11</v>
      </c>
      <c r="BG60" s="1">
        <v>11</v>
      </c>
      <c r="BH60" s="1">
        <v>13</v>
      </c>
      <c r="BI60" s="1">
        <v>10</v>
      </c>
      <c r="BJ60" s="1">
        <v>11</v>
      </c>
      <c r="BK60" s="1">
        <v>12</v>
      </c>
      <c r="BL60" s="1">
        <v>12</v>
      </c>
      <c r="BM60" s="1">
        <v>12</v>
      </c>
      <c r="BN60" s="1">
        <v>10</v>
      </c>
      <c r="BO60" s="1">
        <v>11</v>
      </c>
      <c r="BP60" s="1">
        <v>12</v>
      </c>
      <c r="BQ60" s="1">
        <v>10</v>
      </c>
      <c r="BR60" s="1">
        <v>13</v>
      </c>
      <c r="BS60" s="1">
        <v>14</v>
      </c>
      <c r="BT60" s="1">
        <v>15</v>
      </c>
      <c r="BU60" s="1">
        <v>10</v>
      </c>
      <c r="BW60" s="178">
        <v>37225</v>
      </c>
      <c r="BX60" s="1">
        <v>8</v>
      </c>
      <c r="BY60" s="1">
        <v>2.86</v>
      </c>
      <c r="BZ60" s="1">
        <v>690</v>
      </c>
      <c r="CA60" s="1">
        <v>1.31</v>
      </c>
      <c r="CB60" s="1">
        <v>2.9</v>
      </c>
      <c r="CC60" s="1">
        <v>8.43</v>
      </c>
      <c r="CD60" s="1">
        <v>4.3</v>
      </c>
      <c r="CE60" s="1">
        <v>-0.069</v>
      </c>
      <c r="CF60" s="1">
        <v>-0.313</v>
      </c>
      <c r="CG60" s="1">
        <v>0.0156</v>
      </c>
      <c r="CH60" s="1">
        <v>688.6</v>
      </c>
      <c r="CI60" s="1">
        <v>1.4</v>
      </c>
      <c r="CJ60" s="1">
        <v>2.52</v>
      </c>
      <c r="CK60" s="1">
        <v>0.34</v>
      </c>
      <c r="CL60" s="184">
        <v>6.8</v>
      </c>
      <c r="CM60" s="184">
        <v>5.1</v>
      </c>
    </row>
    <row r="61" spans="1:91" ht="12.75">
      <c r="A61" s="62">
        <v>56</v>
      </c>
      <c r="B61" s="25" t="s">
        <v>165</v>
      </c>
      <c r="C61" s="34">
        <v>290</v>
      </c>
      <c r="D61" s="82">
        <v>2</v>
      </c>
      <c r="E61" s="8">
        <v>461.8</v>
      </c>
      <c r="F61" s="4">
        <v>88.2</v>
      </c>
      <c r="G61" s="11">
        <v>14.6</v>
      </c>
      <c r="H61" s="114">
        <v>0.24</v>
      </c>
      <c r="I61" s="39">
        <v>3.7</v>
      </c>
      <c r="J61" s="58">
        <v>0</v>
      </c>
      <c r="K61" s="44">
        <v>9</v>
      </c>
      <c r="L61" s="44">
        <v>33</v>
      </c>
      <c r="M61" s="53">
        <v>0</v>
      </c>
      <c r="N61" s="71">
        <v>0.3</v>
      </c>
      <c r="O61" s="3" t="s">
        <v>104</v>
      </c>
      <c r="P61" s="73">
        <v>11</v>
      </c>
      <c r="Q61" s="76">
        <v>25</v>
      </c>
      <c r="S61" s="2" t="s">
        <v>421</v>
      </c>
      <c r="T61" s="162">
        <v>24</v>
      </c>
      <c r="U61" s="1">
        <v>21</v>
      </c>
      <c r="V61" s="1">
        <v>19</v>
      </c>
      <c r="W61" s="1">
        <v>18</v>
      </c>
      <c r="X61" s="1">
        <v>16</v>
      </c>
      <c r="Y61" s="1">
        <v>18</v>
      </c>
      <c r="Z61" s="1">
        <v>17</v>
      </c>
      <c r="AA61" s="1">
        <v>17</v>
      </c>
      <c r="AB61" s="1">
        <v>18</v>
      </c>
      <c r="AC61" s="1">
        <v>18</v>
      </c>
      <c r="AD61" s="1">
        <v>18</v>
      </c>
      <c r="AE61" s="1">
        <v>17</v>
      </c>
      <c r="AF61" s="1">
        <v>19</v>
      </c>
      <c r="AG61" s="1">
        <v>16</v>
      </c>
      <c r="AH61" s="1">
        <v>16</v>
      </c>
      <c r="AI61" s="1">
        <v>18</v>
      </c>
      <c r="AJ61" s="1">
        <v>18</v>
      </c>
      <c r="AK61" s="1">
        <v>18</v>
      </c>
      <c r="AL61" s="1">
        <v>17</v>
      </c>
      <c r="AM61" s="1">
        <v>17</v>
      </c>
      <c r="AN61" s="1">
        <v>18</v>
      </c>
      <c r="AO61" s="1">
        <v>17</v>
      </c>
      <c r="AP61" s="1">
        <v>18</v>
      </c>
      <c r="AQ61" s="1">
        <v>18</v>
      </c>
      <c r="AR61" s="1">
        <v>17</v>
      </c>
      <c r="AS61" s="1">
        <v>18</v>
      </c>
      <c r="AT61" s="1">
        <v>18</v>
      </c>
      <c r="AU61" s="1">
        <v>20</v>
      </c>
      <c r="AV61" s="1">
        <v>18</v>
      </c>
      <c r="AW61" s="1">
        <v>24</v>
      </c>
      <c r="AX61" s="1">
        <v>20</v>
      </c>
      <c r="AY61" s="1">
        <v>23</v>
      </c>
      <c r="AZ61" s="1">
        <v>21</v>
      </c>
      <c r="BA61" s="1">
        <v>20</v>
      </c>
      <c r="BB61" s="1">
        <v>19</v>
      </c>
      <c r="BC61" s="1">
        <v>21</v>
      </c>
      <c r="BD61" s="1">
        <v>22</v>
      </c>
      <c r="BE61" s="1">
        <v>18</v>
      </c>
      <c r="BF61" s="1">
        <v>21</v>
      </c>
      <c r="BG61" s="1">
        <v>21</v>
      </c>
      <c r="BH61" s="1">
        <v>19</v>
      </c>
      <c r="BI61" s="1">
        <v>17</v>
      </c>
      <c r="BJ61" s="1">
        <v>23</v>
      </c>
      <c r="BK61" s="1">
        <v>17</v>
      </c>
      <c r="BL61" s="1">
        <v>18</v>
      </c>
      <c r="BM61" s="1">
        <v>17</v>
      </c>
      <c r="BN61" s="1">
        <v>21</v>
      </c>
      <c r="BO61" s="1">
        <v>21</v>
      </c>
      <c r="BP61" s="1">
        <v>20</v>
      </c>
      <c r="BQ61" s="1">
        <v>23</v>
      </c>
      <c r="BR61" s="1">
        <v>20</v>
      </c>
      <c r="BS61" s="1">
        <v>20</v>
      </c>
      <c r="BT61" s="1">
        <v>18</v>
      </c>
      <c r="BU61" s="1">
        <v>18</v>
      </c>
      <c r="BW61" s="178">
        <v>37234</v>
      </c>
      <c r="BX61" s="1">
        <v>7.8</v>
      </c>
      <c r="BY61" s="1">
        <v>2.67</v>
      </c>
      <c r="BZ61" s="1">
        <v>695</v>
      </c>
      <c r="CA61" s="1">
        <v>-1.51</v>
      </c>
      <c r="CB61" s="1">
        <v>1.4</v>
      </c>
      <c r="CC61" s="1">
        <v>8.08</v>
      </c>
      <c r="CD61" s="1">
        <v>2.81</v>
      </c>
      <c r="CE61" s="1">
        <v>-0.022</v>
      </c>
      <c r="CF61" s="1">
        <v>0.556</v>
      </c>
      <c r="CG61" s="1">
        <v>-0.0211</v>
      </c>
      <c r="CH61" s="1">
        <v>686.2</v>
      </c>
      <c r="CI61" s="1">
        <v>8.8</v>
      </c>
      <c r="CJ61" s="1">
        <v>2.59</v>
      </c>
      <c r="CK61" s="1">
        <v>0.08</v>
      </c>
      <c r="CL61" s="184">
        <v>6.7</v>
      </c>
      <c r="CM61" s="184">
        <v>4.8</v>
      </c>
    </row>
    <row r="62" spans="1:91" ht="12.75">
      <c r="A62" s="62">
        <v>57</v>
      </c>
      <c r="B62" s="25" t="s">
        <v>26</v>
      </c>
      <c r="C62" s="34">
        <v>350</v>
      </c>
      <c r="D62" s="82">
        <v>0.3</v>
      </c>
      <c r="E62" s="8">
        <v>462.6</v>
      </c>
      <c r="F62" s="4">
        <v>84.2</v>
      </c>
      <c r="G62" s="11">
        <v>12.2</v>
      </c>
      <c r="H62" s="114">
        <v>0</v>
      </c>
      <c r="I62" s="39">
        <v>6.2</v>
      </c>
      <c r="J62" s="58">
        <v>0</v>
      </c>
      <c r="K62" s="44">
        <v>6</v>
      </c>
      <c r="L62" s="44">
        <v>106</v>
      </c>
      <c r="M62" s="53">
        <v>0</v>
      </c>
      <c r="N62" s="10">
        <v>3.2</v>
      </c>
      <c r="O62" s="3" t="s">
        <v>317</v>
      </c>
      <c r="P62" s="73">
        <v>14</v>
      </c>
      <c r="Q62" s="76">
        <v>25</v>
      </c>
      <c r="S62" s="2" t="s">
        <v>406</v>
      </c>
      <c r="T62" s="162">
        <v>23</v>
      </c>
      <c r="U62" s="1">
        <v>21</v>
      </c>
      <c r="V62" s="1">
        <v>22</v>
      </c>
      <c r="W62" s="1">
        <v>19</v>
      </c>
      <c r="X62" s="1">
        <v>23</v>
      </c>
      <c r="Y62" s="1">
        <v>22</v>
      </c>
      <c r="Z62" s="1">
        <v>22</v>
      </c>
      <c r="AA62" s="1">
        <v>23</v>
      </c>
      <c r="AB62" s="1">
        <v>21</v>
      </c>
      <c r="AC62" s="1">
        <v>21</v>
      </c>
      <c r="AD62" s="1">
        <v>21</v>
      </c>
      <c r="AE62" s="1">
        <v>20</v>
      </c>
      <c r="AF62" s="1">
        <v>20</v>
      </c>
      <c r="AG62" s="1">
        <v>19</v>
      </c>
      <c r="AH62" s="1">
        <v>21</v>
      </c>
      <c r="AI62" s="1">
        <v>21</v>
      </c>
      <c r="AJ62" s="1">
        <v>23</v>
      </c>
      <c r="AK62" s="1">
        <v>18</v>
      </c>
      <c r="AL62" s="1">
        <v>22</v>
      </c>
      <c r="AM62" s="1">
        <v>22</v>
      </c>
      <c r="AN62" s="1">
        <v>21</v>
      </c>
      <c r="AO62" s="1">
        <v>20</v>
      </c>
      <c r="AP62" s="1">
        <v>20</v>
      </c>
      <c r="AQ62" s="1">
        <v>19</v>
      </c>
      <c r="AR62" s="1">
        <v>18</v>
      </c>
      <c r="AS62" s="1">
        <v>23</v>
      </c>
      <c r="AT62" s="1">
        <v>23</v>
      </c>
      <c r="AU62" s="1">
        <v>20</v>
      </c>
      <c r="AV62" s="1">
        <v>18</v>
      </c>
      <c r="AW62" s="1">
        <v>21</v>
      </c>
      <c r="AX62" s="1">
        <v>20</v>
      </c>
      <c r="AY62" s="1">
        <v>27</v>
      </c>
      <c r="AZ62" s="1">
        <v>23</v>
      </c>
      <c r="BA62" s="1">
        <v>25</v>
      </c>
      <c r="BB62" s="1">
        <v>20</v>
      </c>
      <c r="BC62" s="1">
        <v>23</v>
      </c>
      <c r="BD62" s="1">
        <v>21</v>
      </c>
      <c r="BE62" s="1">
        <v>21</v>
      </c>
      <c r="BF62" s="1">
        <v>21</v>
      </c>
      <c r="BG62" s="1">
        <v>24</v>
      </c>
      <c r="BH62" s="1">
        <v>18</v>
      </c>
      <c r="BI62" s="1">
        <v>23</v>
      </c>
      <c r="BJ62" s="1">
        <v>27</v>
      </c>
      <c r="BK62" s="1">
        <v>22</v>
      </c>
      <c r="BL62" s="1">
        <v>23</v>
      </c>
      <c r="BM62" s="1">
        <v>21</v>
      </c>
      <c r="BN62" s="1">
        <v>23</v>
      </c>
      <c r="BO62" s="1">
        <v>20</v>
      </c>
      <c r="BP62" s="1">
        <v>18</v>
      </c>
      <c r="BQ62" s="1">
        <v>17</v>
      </c>
      <c r="BR62" s="1">
        <v>18</v>
      </c>
      <c r="BS62" s="1">
        <v>18</v>
      </c>
      <c r="BT62" s="1">
        <v>21</v>
      </c>
      <c r="BU62" s="1">
        <v>18</v>
      </c>
      <c r="BW62" s="178">
        <v>37249</v>
      </c>
      <c r="BX62" s="1">
        <v>7</v>
      </c>
      <c r="BY62" s="1">
        <v>2.5</v>
      </c>
      <c r="BZ62" s="1">
        <v>675</v>
      </c>
      <c r="CA62" s="1">
        <v>-4.18</v>
      </c>
      <c r="CB62" s="1">
        <v>-0.8</v>
      </c>
      <c r="CC62" s="1">
        <v>7.51</v>
      </c>
      <c r="CD62" s="1">
        <v>5.08</v>
      </c>
      <c r="CE62" s="1">
        <v>-0.053</v>
      </c>
      <c r="CF62" s="1">
        <v>-1.333</v>
      </c>
      <c r="CG62" s="1">
        <v>-0.0113</v>
      </c>
      <c r="CH62" s="1">
        <v>681.4</v>
      </c>
      <c r="CI62" s="1">
        <v>6.4</v>
      </c>
      <c r="CJ62" s="1">
        <v>2.7</v>
      </c>
      <c r="CK62" s="1">
        <v>0.2</v>
      </c>
      <c r="CL62" s="184">
        <v>6.8</v>
      </c>
      <c r="CM62" s="184">
        <v>5</v>
      </c>
    </row>
    <row r="63" spans="1:91" ht="12.75">
      <c r="A63" s="62">
        <v>58</v>
      </c>
      <c r="B63" s="25" t="s">
        <v>235</v>
      </c>
      <c r="C63" s="34">
        <v>440</v>
      </c>
      <c r="D63" s="82">
        <v>5</v>
      </c>
      <c r="E63" s="8">
        <v>463.8</v>
      </c>
      <c r="F63" s="4">
        <v>66.1</v>
      </c>
      <c r="G63" s="11">
        <v>24.3</v>
      </c>
      <c r="H63" s="114">
        <v>0.28</v>
      </c>
      <c r="I63" s="40">
        <v>16.5</v>
      </c>
      <c r="J63" s="58">
        <v>0</v>
      </c>
      <c r="K63" s="44">
        <v>10</v>
      </c>
      <c r="L63" s="44">
        <v>116</v>
      </c>
      <c r="M63" s="53">
        <v>0.27</v>
      </c>
      <c r="N63" s="71">
        <v>0.8</v>
      </c>
      <c r="O63" s="3" t="s">
        <v>107</v>
      </c>
      <c r="P63" s="73">
        <v>11</v>
      </c>
      <c r="Q63" s="76">
        <v>286</v>
      </c>
      <c r="S63" s="2" t="s">
        <v>422</v>
      </c>
      <c r="T63" s="162">
        <v>30</v>
      </c>
      <c r="U63" s="1">
        <v>25</v>
      </c>
      <c r="V63" s="1">
        <v>22</v>
      </c>
      <c r="W63" s="1">
        <v>19</v>
      </c>
      <c r="X63" s="1">
        <v>27</v>
      </c>
      <c r="Y63" s="1">
        <v>34</v>
      </c>
      <c r="Z63" s="1">
        <v>37</v>
      </c>
      <c r="AA63" s="1">
        <v>32</v>
      </c>
      <c r="AB63" s="1">
        <v>33</v>
      </c>
      <c r="AC63" s="1">
        <v>32</v>
      </c>
      <c r="AD63" s="1">
        <v>27</v>
      </c>
      <c r="AE63" s="1">
        <v>28</v>
      </c>
      <c r="AF63" s="1">
        <v>33</v>
      </c>
      <c r="AG63" s="1">
        <v>20</v>
      </c>
      <c r="AH63" s="1">
        <v>20</v>
      </c>
      <c r="AI63" s="1">
        <v>21</v>
      </c>
      <c r="AJ63" s="1">
        <v>19</v>
      </c>
      <c r="AK63" s="1">
        <v>33</v>
      </c>
      <c r="AL63" s="1">
        <v>24</v>
      </c>
      <c r="AM63" s="1">
        <v>33</v>
      </c>
      <c r="AN63" s="1">
        <v>28</v>
      </c>
      <c r="AO63" s="1">
        <v>28</v>
      </c>
      <c r="AP63" s="1">
        <v>29</v>
      </c>
      <c r="AQ63" s="1">
        <v>28</v>
      </c>
      <c r="AR63" s="1">
        <v>26</v>
      </c>
      <c r="AS63" s="1">
        <v>29</v>
      </c>
      <c r="AT63" s="1">
        <v>31</v>
      </c>
      <c r="AU63" s="1">
        <v>27</v>
      </c>
      <c r="AV63" s="1">
        <v>29</v>
      </c>
      <c r="AW63" s="1">
        <v>31</v>
      </c>
      <c r="AX63" s="1">
        <v>31</v>
      </c>
      <c r="AY63" s="1">
        <v>27</v>
      </c>
      <c r="AZ63" s="1">
        <v>33</v>
      </c>
      <c r="BA63" s="1">
        <v>38</v>
      </c>
      <c r="BB63" s="1">
        <v>30</v>
      </c>
      <c r="BC63" s="1">
        <v>44</v>
      </c>
      <c r="BD63" s="1">
        <v>43</v>
      </c>
      <c r="BE63" s="1">
        <v>36</v>
      </c>
      <c r="BF63" s="1">
        <v>33</v>
      </c>
      <c r="BG63" s="1">
        <v>30</v>
      </c>
      <c r="BH63" s="1">
        <v>24</v>
      </c>
      <c r="BI63" s="1">
        <v>28</v>
      </c>
      <c r="BJ63" s="1">
        <v>27</v>
      </c>
      <c r="BK63" s="1">
        <v>33</v>
      </c>
      <c r="BL63" s="1">
        <v>30</v>
      </c>
      <c r="BM63" s="1">
        <v>50</v>
      </c>
      <c r="BN63" s="1">
        <v>58</v>
      </c>
      <c r="BO63" s="1">
        <v>45</v>
      </c>
      <c r="BP63" s="1">
        <v>35</v>
      </c>
      <c r="BQ63" s="1">
        <v>34</v>
      </c>
      <c r="BR63" s="1">
        <v>28</v>
      </c>
      <c r="BS63" s="1">
        <v>27</v>
      </c>
      <c r="BT63" s="1">
        <v>26</v>
      </c>
      <c r="BU63" s="1">
        <v>48</v>
      </c>
      <c r="BW63" s="178">
        <v>37261</v>
      </c>
      <c r="BX63" s="1">
        <v>6.6</v>
      </c>
      <c r="BY63" s="1">
        <v>2.35</v>
      </c>
      <c r="BZ63" s="1">
        <v>683</v>
      </c>
      <c r="CA63" s="1">
        <v>-3.78</v>
      </c>
      <c r="CB63" s="1">
        <v>-4.4</v>
      </c>
      <c r="CC63" s="1">
        <v>7.08</v>
      </c>
      <c r="CD63" s="1">
        <v>4.8</v>
      </c>
      <c r="CE63" s="1">
        <v>-0.033</v>
      </c>
      <c r="CF63" s="1">
        <v>0.667</v>
      </c>
      <c r="CG63" s="1">
        <v>-0.0125</v>
      </c>
      <c r="CH63" s="1">
        <v>677.1</v>
      </c>
      <c r="CI63" s="1">
        <v>5.9</v>
      </c>
      <c r="CJ63" s="1">
        <v>2.76</v>
      </c>
      <c r="CK63" s="1">
        <v>0.41</v>
      </c>
      <c r="CL63" s="184">
        <v>6.8</v>
      </c>
      <c r="CM63" s="184">
        <v>5.2</v>
      </c>
    </row>
    <row r="64" spans="1:91" ht="12.75">
      <c r="A64" s="62">
        <v>59</v>
      </c>
      <c r="B64" s="25" t="s">
        <v>25</v>
      </c>
      <c r="C64" s="34">
        <v>380</v>
      </c>
      <c r="D64" s="82">
        <v>2.7</v>
      </c>
      <c r="E64" s="8">
        <v>464.4</v>
      </c>
      <c r="F64" s="4">
        <v>72.1</v>
      </c>
      <c r="G64" s="11">
        <v>13.4</v>
      </c>
      <c r="H64" s="114">
        <v>0.23</v>
      </c>
      <c r="I64" s="39">
        <v>4</v>
      </c>
      <c r="J64" s="58">
        <v>0.03</v>
      </c>
      <c r="K64" s="44">
        <v>10</v>
      </c>
      <c r="L64" s="44">
        <v>77</v>
      </c>
      <c r="M64" s="53">
        <v>0.01</v>
      </c>
      <c r="N64" s="71">
        <v>0.3</v>
      </c>
      <c r="O64" s="3"/>
      <c r="P64" s="73">
        <v>15</v>
      </c>
      <c r="Q64" s="76">
        <v>65</v>
      </c>
      <c r="S64" s="2" t="s">
        <v>401</v>
      </c>
      <c r="T64" s="162">
        <v>50</v>
      </c>
      <c r="U64" s="1">
        <v>50</v>
      </c>
      <c r="V64" s="1">
        <v>64</v>
      </c>
      <c r="W64" s="1">
        <v>63</v>
      </c>
      <c r="X64" s="1">
        <v>55</v>
      </c>
      <c r="Y64" s="1">
        <v>54</v>
      </c>
      <c r="Z64" s="1">
        <v>71</v>
      </c>
      <c r="AA64" s="1">
        <v>52</v>
      </c>
      <c r="AB64" s="1">
        <v>47</v>
      </c>
      <c r="AC64" s="1">
        <v>81</v>
      </c>
      <c r="AD64" s="1">
        <v>51</v>
      </c>
      <c r="AE64" s="1">
        <v>57</v>
      </c>
      <c r="AF64" s="1">
        <v>52</v>
      </c>
      <c r="AG64" s="1">
        <v>60</v>
      </c>
      <c r="AH64" s="1">
        <v>58</v>
      </c>
      <c r="AI64" s="1">
        <v>71</v>
      </c>
      <c r="AJ64" s="1">
        <v>73</v>
      </c>
      <c r="AK64" s="1">
        <v>75</v>
      </c>
      <c r="AL64" s="1">
        <v>52</v>
      </c>
      <c r="AM64" s="1">
        <v>48</v>
      </c>
      <c r="AN64" s="1">
        <v>23</v>
      </c>
      <c r="AO64" s="1">
        <v>33</v>
      </c>
      <c r="AP64" s="1">
        <v>24</v>
      </c>
      <c r="AQ64" s="1">
        <v>70</v>
      </c>
      <c r="AR64" s="1">
        <v>40</v>
      </c>
      <c r="AS64" s="1">
        <v>47</v>
      </c>
      <c r="AT64" s="1">
        <v>64</v>
      </c>
      <c r="AU64" s="1">
        <v>67</v>
      </c>
      <c r="AV64" s="1">
        <v>55</v>
      </c>
      <c r="AW64" s="1">
        <v>75</v>
      </c>
      <c r="AX64" s="1">
        <v>79</v>
      </c>
      <c r="AY64" s="1">
        <v>85</v>
      </c>
      <c r="AZ64" s="1">
        <v>47</v>
      </c>
      <c r="BA64" s="1">
        <v>75</v>
      </c>
      <c r="BB64" s="1">
        <v>58</v>
      </c>
      <c r="BC64" s="1">
        <v>47</v>
      </c>
      <c r="BD64" s="1">
        <v>26</v>
      </c>
      <c r="BE64" s="1">
        <v>28</v>
      </c>
      <c r="BF64" s="1">
        <v>60</v>
      </c>
      <c r="BG64" s="1">
        <v>65</v>
      </c>
      <c r="BH64" s="1">
        <v>73</v>
      </c>
      <c r="BI64" s="1">
        <v>69</v>
      </c>
      <c r="BJ64" s="1">
        <v>72</v>
      </c>
      <c r="BK64" s="1">
        <v>65</v>
      </c>
      <c r="BL64" s="1">
        <v>66</v>
      </c>
      <c r="BM64" s="1">
        <v>55</v>
      </c>
      <c r="BN64" s="1">
        <v>56</v>
      </c>
      <c r="BO64" s="1">
        <v>53</v>
      </c>
      <c r="BP64" s="1">
        <v>46</v>
      </c>
      <c r="BQ64" s="1">
        <v>44</v>
      </c>
      <c r="BR64" s="1">
        <v>51</v>
      </c>
      <c r="BS64" s="1">
        <v>57</v>
      </c>
      <c r="BT64" s="1">
        <v>64</v>
      </c>
      <c r="BU64" s="1">
        <v>71</v>
      </c>
      <c r="BW64" s="178">
        <v>37270</v>
      </c>
      <c r="BX64" s="1">
        <v>6.1</v>
      </c>
      <c r="BY64" s="1">
        <v>2.45</v>
      </c>
      <c r="BZ64" s="1">
        <v>688</v>
      </c>
      <c r="CA64" s="1">
        <v>-3.22</v>
      </c>
      <c r="CB64" s="1">
        <v>-3.6</v>
      </c>
      <c r="CC64" s="1">
        <v>6.79</v>
      </c>
      <c r="CD64" s="1">
        <v>6.89</v>
      </c>
      <c r="CE64" s="1">
        <v>-0.056</v>
      </c>
      <c r="CF64" s="1">
        <v>0.556</v>
      </c>
      <c r="CG64" s="1">
        <v>0.0111</v>
      </c>
      <c r="CH64" s="1">
        <v>673.7</v>
      </c>
      <c r="CI64" s="1">
        <v>14.3</v>
      </c>
      <c r="CJ64" s="1">
        <v>2.8</v>
      </c>
      <c r="CK64" s="1">
        <v>0.35</v>
      </c>
      <c r="CL64" s="184">
        <v>6.5</v>
      </c>
      <c r="CM64" s="184">
        <v>4.9</v>
      </c>
    </row>
    <row r="65" spans="1:91" ht="12.75">
      <c r="A65" s="62">
        <v>60</v>
      </c>
      <c r="B65" s="25" t="s">
        <v>255</v>
      </c>
      <c r="C65" s="34">
        <v>410</v>
      </c>
      <c r="D65" s="82">
        <v>0.2</v>
      </c>
      <c r="E65" s="8">
        <v>469.8</v>
      </c>
      <c r="F65" s="4">
        <v>78.2</v>
      </c>
      <c r="G65" s="11">
        <v>18.2</v>
      </c>
      <c r="H65" s="114">
        <v>0.33</v>
      </c>
      <c r="I65" s="39">
        <v>0.6</v>
      </c>
      <c r="J65" s="58">
        <v>0</v>
      </c>
      <c r="K65" s="44">
        <v>13</v>
      </c>
      <c r="L65" s="48">
        <v>204</v>
      </c>
      <c r="M65" s="53">
        <v>0</v>
      </c>
      <c r="N65" s="71">
        <v>2.3</v>
      </c>
      <c r="O65" s="3" t="s">
        <v>108</v>
      </c>
      <c r="P65" s="73">
        <v>9</v>
      </c>
      <c r="Q65" s="76">
        <v>335</v>
      </c>
      <c r="S65" s="2" t="s">
        <v>345</v>
      </c>
      <c r="T65" s="162">
        <v>74</v>
      </c>
      <c r="U65" s="1">
        <v>59</v>
      </c>
      <c r="V65" s="1">
        <v>76</v>
      </c>
      <c r="W65" s="1">
        <v>73</v>
      </c>
      <c r="X65" s="1">
        <v>65</v>
      </c>
      <c r="Y65" s="1">
        <v>71</v>
      </c>
      <c r="Z65" s="1">
        <v>72</v>
      </c>
      <c r="AA65" s="1">
        <v>62</v>
      </c>
      <c r="AB65" s="1">
        <v>68</v>
      </c>
      <c r="AC65" s="1">
        <v>61</v>
      </c>
      <c r="AD65" s="1">
        <v>58</v>
      </c>
      <c r="AE65" s="1">
        <v>55</v>
      </c>
      <c r="AF65" s="1">
        <v>61</v>
      </c>
      <c r="AG65" s="1">
        <v>52</v>
      </c>
      <c r="AH65" s="1">
        <v>58</v>
      </c>
      <c r="AI65" s="1">
        <v>52</v>
      </c>
      <c r="AJ65" s="1">
        <v>57</v>
      </c>
      <c r="AK65" s="1">
        <v>54</v>
      </c>
      <c r="AL65" s="1">
        <v>60</v>
      </c>
      <c r="AM65" s="1">
        <v>67</v>
      </c>
      <c r="AN65" s="1">
        <v>61</v>
      </c>
      <c r="AO65" s="1">
        <v>58</v>
      </c>
      <c r="AP65" s="1">
        <v>60</v>
      </c>
      <c r="AQ65" s="1">
        <v>55</v>
      </c>
      <c r="AR65" s="1">
        <v>57</v>
      </c>
      <c r="AS65" s="1">
        <v>58</v>
      </c>
      <c r="AT65" s="1">
        <v>58</v>
      </c>
      <c r="AU65" s="1">
        <v>59</v>
      </c>
      <c r="AV65" s="1">
        <v>61</v>
      </c>
      <c r="AW65" s="1">
        <v>58</v>
      </c>
      <c r="AX65" s="1">
        <v>63</v>
      </c>
      <c r="AY65" s="1">
        <v>58</v>
      </c>
      <c r="AZ65" s="1">
        <v>58</v>
      </c>
      <c r="BA65" s="1">
        <v>60</v>
      </c>
      <c r="BB65" s="1">
        <v>58</v>
      </c>
      <c r="BC65" s="1">
        <v>61</v>
      </c>
      <c r="BD65" s="1">
        <v>61</v>
      </c>
      <c r="BE65" s="1">
        <v>61</v>
      </c>
      <c r="BF65" s="1">
        <v>61</v>
      </c>
      <c r="BG65" s="1">
        <v>60</v>
      </c>
      <c r="BH65" s="1">
        <v>54</v>
      </c>
      <c r="BI65" s="1">
        <v>55</v>
      </c>
      <c r="BJ65" s="1">
        <v>65</v>
      </c>
      <c r="BK65" s="1">
        <v>55</v>
      </c>
      <c r="BL65" s="1">
        <v>54</v>
      </c>
      <c r="BM65" s="1">
        <v>68</v>
      </c>
      <c r="BN65" s="1">
        <v>60</v>
      </c>
      <c r="BO65" s="1">
        <v>62</v>
      </c>
      <c r="BP65" s="1">
        <v>57</v>
      </c>
      <c r="BQ65" s="1">
        <v>62</v>
      </c>
      <c r="BR65" s="1">
        <v>74</v>
      </c>
      <c r="BS65" s="1">
        <v>57</v>
      </c>
      <c r="BT65" s="1">
        <v>60</v>
      </c>
      <c r="BU65" s="1">
        <v>60</v>
      </c>
      <c r="BW65" s="178">
        <v>37283</v>
      </c>
      <c r="BX65" s="1">
        <v>6.1</v>
      </c>
      <c r="BY65" s="1">
        <v>3.16</v>
      </c>
      <c r="BZ65" s="1">
        <v>642</v>
      </c>
      <c r="CA65" s="1">
        <v>0.64</v>
      </c>
      <c r="CB65" s="1">
        <v>-2.2</v>
      </c>
      <c r="CC65" s="1">
        <v>6.43</v>
      </c>
      <c r="CD65" s="1">
        <v>3.29</v>
      </c>
      <c r="CE65" s="1">
        <v>0</v>
      </c>
      <c r="CF65" s="1">
        <v>-3.538</v>
      </c>
      <c r="CG65" s="1">
        <v>0.0546</v>
      </c>
      <c r="CH65" s="1">
        <v>668.6</v>
      </c>
      <c r="CI65" s="1">
        <v>26.6</v>
      </c>
      <c r="CJ65" s="1">
        <v>2.85</v>
      </c>
      <c r="CK65" s="1">
        <v>0.31</v>
      </c>
      <c r="CL65" s="184">
        <v>6.5</v>
      </c>
      <c r="CM65" s="184">
        <v>4.7</v>
      </c>
    </row>
    <row r="66" spans="1:91" ht="12.75">
      <c r="A66" s="62">
        <v>61</v>
      </c>
      <c r="B66" s="25" t="s">
        <v>180</v>
      </c>
      <c r="C66" s="34">
        <v>310</v>
      </c>
      <c r="D66" s="82">
        <v>12</v>
      </c>
      <c r="E66" s="8">
        <v>471.6</v>
      </c>
      <c r="F66" s="4">
        <v>68.1</v>
      </c>
      <c r="G66" s="11">
        <v>24.3</v>
      </c>
      <c r="H66" s="117">
        <v>0.3</v>
      </c>
      <c r="I66" s="40">
        <v>53</v>
      </c>
      <c r="J66" s="58">
        <v>0</v>
      </c>
      <c r="K66" s="44">
        <v>29</v>
      </c>
      <c r="L66" s="44">
        <v>88</v>
      </c>
      <c r="M66" s="53">
        <v>0</v>
      </c>
      <c r="N66" s="71">
        <v>0.3</v>
      </c>
      <c r="O66" s="3" t="s">
        <v>285</v>
      </c>
      <c r="P66" s="73">
        <v>16.5</v>
      </c>
      <c r="Q66" s="76">
        <v>15</v>
      </c>
      <c r="S66" s="2" t="s">
        <v>395</v>
      </c>
      <c r="T66" s="162">
        <v>63</v>
      </c>
      <c r="U66" s="1">
        <v>54</v>
      </c>
      <c r="V66" s="1">
        <v>55</v>
      </c>
      <c r="W66" s="1">
        <v>64</v>
      </c>
      <c r="X66" s="1">
        <v>67</v>
      </c>
      <c r="Y66" s="1">
        <v>59</v>
      </c>
      <c r="Z66" s="1">
        <v>68</v>
      </c>
      <c r="AA66" s="1">
        <v>61</v>
      </c>
      <c r="AB66" s="1">
        <v>64</v>
      </c>
      <c r="AC66" s="1">
        <v>72</v>
      </c>
      <c r="AD66" s="1">
        <v>54</v>
      </c>
      <c r="AE66" s="1">
        <v>61</v>
      </c>
      <c r="AF66" s="1">
        <v>57</v>
      </c>
      <c r="AG66" s="1">
        <v>58</v>
      </c>
      <c r="AH66" s="1">
        <v>57</v>
      </c>
      <c r="AI66" s="1">
        <v>64</v>
      </c>
      <c r="AJ66" s="1">
        <v>60</v>
      </c>
      <c r="AK66" s="1">
        <v>66</v>
      </c>
      <c r="AL66" s="1">
        <v>61</v>
      </c>
      <c r="AM66" s="1">
        <v>65</v>
      </c>
      <c r="AN66" s="1">
        <v>66</v>
      </c>
      <c r="AO66" s="1">
        <v>65</v>
      </c>
      <c r="AP66" s="1">
        <v>62</v>
      </c>
      <c r="AQ66" s="1">
        <v>64</v>
      </c>
      <c r="AR66" s="1">
        <v>58</v>
      </c>
      <c r="AS66" s="1">
        <v>57</v>
      </c>
      <c r="AT66" s="1">
        <v>64</v>
      </c>
      <c r="AU66" s="1">
        <v>61</v>
      </c>
      <c r="AV66" s="1">
        <v>61</v>
      </c>
      <c r="AW66" s="1">
        <v>72</v>
      </c>
      <c r="AX66" s="1">
        <v>71</v>
      </c>
      <c r="AY66" s="1">
        <v>67</v>
      </c>
      <c r="AZ66" s="1">
        <v>75</v>
      </c>
      <c r="BA66" s="1">
        <v>70</v>
      </c>
      <c r="BB66" s="1">
        <v>81</v>
      </c>
      <c r="BC66" s="1">
        <v>65</v>
      </c>
      <c r="BD66" s="1">
        <v>65</v>
      </c>
      <c r="BE66" s="1">
        <v>72</v>
      </c>
      <c r="BF66" s="1">
        <v>72</v>
      </c>
      <c r="BG66" s="1">
        <v>70</v>
      </c>
      <c r="BH66" s="1">
        <v>67</v>
      </c>
      <c r="BI66" s="1">
        <v>61</v>
      </c>
      <c r="BJ66" s="1">
        <v>68</v>
      </c>
      <c r="BK66" s="1">
        <v>64</v>
      </c>
      <c r="BL66" s="1">
        <v>62</v>
      </c>
      <c r="BM66" s="1">
        <v>61</v>
      </c>
      <c r="BN66" s="1">
        <v>71</v>
      </c>
      <c r="BO66" s="1">
        <v>64</v>
      </c>
      <c r="BP66" s="1">
        <v>60</v>
      </c>
      <c r="BQ66" s="1">
        <v>57</v>
      </c>
      <c r="BR66" s="1">
        <v>57</v>
      </c>
      <c r="BS66" s="1">
        <v>64</v>
      </c>
      <c r="BT66" s="1">
        <v>69</v>
      </c>
      <c r="BU66" s="1">
        <v>64</v>
      </c>
      <c r="BW66" s="178">
        <v>37295</v>
      </c>
      <c r="BX66" s="1">
        <v>6.3</v>
      </c>
      <c r="BY66" s="1">
        <v>2.67</v>
      </c>
      <c r="BZ66" s="1">
        <v>664</v>
      </c>
      <c r="CA66" s="1">
        <v>3.85</v>
      </c>
      <c r="CB66" s="1">
        <v>-0.6</v>
      </c>
      <c r="CC66" s="1">
        <v>6.18</v>
      </c>
      <c r="CD66" s="1">
        <v>1.25</v>
      </c>
      <c r="CE66" s="1">
        <v>0.017</v>
      </c>
      <c r="CF66" s="1">
        <v>1.833</v>
      </c>
      <c r="CG66" s="1">
        <v>-0.0408</v>
      </c>
      <c r="CH66" s="1">
        <v>664</v>
      </c>
      <c r="CI66" s="1">
        <v>0</v>
      </c>
      <c r="CJ66" s="1">
        <v>2.86</v>
      </c>
      <c r="CK66" s="1">
        <v>0.19</v>
      </c>
      <c r="CL66" s="184">
        <v>6.6</v>
      </c>
      <c r="CM66" s="184">
        <v>4.9</v>
      </c>
    </row>
    <row r="67" spans="1:91" ht="12.75">
      <c r="A67" s="62">
        <v>62</v>
      </c>
      <c r="B67" s="25" t="s">
        <v>254</v>
      </c>
      <c r="C67" s="34">
        <v>320</v>
      </c>
      <c r="D67" s="82">
        <v>10</v>
      </c>
      <c r="E67" s="8">
        <v>477.5</v>
      </c>
      <c r="F67" s="4">
        <v>64.1</v>
      </c>
      <c r="G67" s="11">
        <v>20.7</v>
      </c>
      <c r="H67" s="115">
        <v>0.6</v>
      </c>
      <c r="I67" s="39">
        <v>3.1</v>
      </c>
      <c r="J67" s="58">
        <v>0</v>
      </c>
      <c r="K67" s="44">
        <v>6</v>
      </c>
      <c r="L67" s="44">
        <v>111</v>
      </c>
      <c r="M67" s="53">
        <v>0</v>
      </c>
      <c r="N67" s="71">
        <v>2.9</v>
      </c>
      <c r="O67" s="3" t="s">
        <v>109</v>
      </c>
      <c r="P67" s="73">
        <v>9</v>
      </c>
      <c r="Q67" s="76">
        <v>335</v>
      </c>
      <c r="S67" s="2" t="s">
        <v>346</v>
      </c>
      <c r="T67" s="162">
        <v>142</v>
      </c>
      <c r="U67" s="1">
        <v>111</v>
      </c>
      <c r="V67" s="1">
        <v>123</v>
      </c>
      <c r="W67" s="1">
        <v>123</v>
      </c>
      <c r="X67" s="1">
        <v>126</v>
      </c>
      <c r="Y67" s="1">
        <v>130</v>
      </c>
      <c r="Z67" s="1">
        <v>123</v>
      </c>
      <c r="AA67" s="1">
        <v>137</v>
      </c>
      <c r="AB67" s="1">
        <v>133</v>
      </c>
      <c r="AC67" s="1">
        <v>144</v>
      </c>
      <c r="AD67" s="1">
        <v>118</v>
      </c>
      <c r="AE67" s="1">
        <v>118</v>
      </c>
      <c r="AF67" s="1">
        <v>118</v>
      </c>
      <c r="AG67" s="1">
        <v>118</v>
      </c>
      <c r="AH67" s="1">
        <v>121</v>
      </c>
      <c r="AI67" s="1">
        <v>132</v>
      </c>
      <c r="AJ67" s="1">
        <v>131</v>
      </c>
      <c r="AK67" s="1">
        <v>125</v>
      </c>
      <c r="AL67" s="1">
        <v>133</v>
      </c>
      <c r="AM67" s="1">
        <v>129</v>
      </c>
      <c r="AN67" s="1">
        <v>133</v>
      </c>
      <c r="AO67" s="1">
        <v>135</v>
      </c>
      <c r="AP67" s="1">
        <v>143</v>
      </c>
      <c r="AQ67" s="1">
        <v>139</v>
      </c>
      <c r="AR67" s="1">
        <v>132</v>
      </c>
      <c r="AS67" s="1">
        <v>139</v>
      </c>
      <c r="AT67" s="1">
        <v>146</v>
      </c>
      <c r="AU67" s="1">
        <v>139</v>
      </c>
      <c r="AV67" s="1">
        <v>132</v>
      </c>
      <c r="AW67" s="1">
        <v>146</v>
      </c>
      <c r="AX67" s="1">
        <v>153</v>
      </c>
      <c r="AY67" s="1">
        <v>153</v>
      </c>
      <c r="AZ67" s="1">
        <v>160</v>
      </c>
      <c r="BA67" s="1">
        <v>167</v>
      </c>
      <c r="BB67" s="1">
        <v>125</v>
      </c>
      <c r="BC67" s="1">
        <v>139</v>
      </c>
      <c r="BD67" s="1">
        <v>146</v>
      </c>
      <c r="BE67" s="1">
        <v>153</v>
      </c>
      <c r="BF67" s="1">
        <v>160</v>
      </c>
      <c r="BG67" s="1">
        <v>165</v>
      </c>
      <c r="BH67" s="1">
        <v>135</v>
      </c>
      <c r="BI67" s="1">
        <v>118</v>
      </c>
      <c r="BJ67" s="1">
        <v>125</v>
      </c>
      <c r="BK67" s="1">
        <v>132</v>
      </c>
      <c r="BL67" s="1">
        <v>112</v>
      </c>
      <c r="BM67" s="1">
        <v>105</v>
      </c>
      <c r="BN67" s="1">
        <v>148</v>
      </c>
      <c r="BO67" s="1">
        <v>119</v>
      </c>
      <c r="BP67" s="1">
        <v>140</v>
      </c>
      <c r="BQ67" s="1">
        <v>123</v>
      </c>
      <c r="BR67" s="1">
        <v>199</v>
      </c>
      <c r="BS67" s="1">
        <v>184</v>
      </c>
      <c r="BT67" s="1">
        <v>188</v>
      </c>
      <c r="BU67" s="1">
        <v>184</v>
      </c>
      <c r="BW67" s="178">
        <v>37308</v>
      </c>
      <c r="BX67" s="1">
        <v>6.3</v>
      </c>
      <c r="BY67" s="1">
        <v>2.67</v>
      </c>
      <c r="BZ67" s="1">
        <v>668</v>
      </c>
      <c r="CA67" s="1">
        <v>4.25</v>
      </c>
      <c r="CB67" s="1">
        <v>1.4</v>
      </c>
      <c r="CC67" s="1">
        <v>6</v>
      </c>
      <c r="CD67" s="1">
        <v>3.03</v>
      </c>
      <c r="CE67" s="1">
        <v>0</v>
      </c>
      <c r="CF67" s="1">
        <v>0.308</v>
      </c>
      <c r="CG67" s="1">
        <v>0</v>
      </c>
      <c r="CH67" s="1">
        <v>659.3</v>
      </c>
      <c r="CI67" s="1">
        <v>8.7</v>
      </c>
      <c r="CJ67" s="1">
        <v>2.86</v>
      </c>
      <c r="CK67" s="1">
        <v>0.19</v>
      </c>
      <c r="CL67" s="184">
        <v>6.5</v>
      </c>
      <c r="CM67" s="184">
        <v>4.4</v>
      </c>
    </row>
    <row r="68" spans="1:91" ht="12.75">
      <c r="A68" s="62">
        <v>63</v>
      </c>
      <c r="B68" s="25" t="s">
        <v>29</v>
      </c>
      <c r="C68" s="34">
        <v>340</v>
      </c>
      <c r="D68" s="82">
        <v>0.1</v>
      </c>
      <c r="E68" s="8">
        <v>491.8</v>
      </c>
      <c r="F68" s="4">
        <v>80.2</v>
      </c>
      <c r="G68" s="11">
        <v>14.6</v>
      </c>
      <c r="H68" s="114">
        <v>0.1</v>
      </c>
      <c r="I68" s="39">
        <v>2.9</v>
      </c>
      <c r="J68" s="58">
        <v>0</v>
      </c>
      <c r="K68" s="44">
        <v>7</v>
      </c>
      <c r="L68" s="44">
        <v>80</v>
      </c>
      <c r="M68" s="53">
        <v>0.1</v>
      </c>
      <c r="N68" s="71">
        <v>1.1</v>
      </c>
      <c r="O68" s="3" t="s">
        <v>286</v>
      </c>
      <c r="P68" s="73">
        <v>11</v>
      </c>
      <c r="Q68" s="76">
        <v>32</v>
      </c>
      <c r="S68" s="2" t="s">
        <v>400</v>
      </c>
      <c r="T68" s="162">
        <v>126</v>
      </c>
      <c r="U68" s="1">
        <v>118.8</v>
      </c>
      <c r="V68" s="1">
        <v>163.8</v>
      </c>
      <c r="W68" s="1">
        <v>156</v>
      </c>
      <c r="X68" s="1">
        <v>149</v>
      </c>
      <c r="Y68" s="1">
        <v>221</v>
      </c>
      <c r="Z68" s="1">
        <v>210</v>
      </c>
      <c r="AA68" s="1">
        <v>185.4</v>
      </c>
      <c r="AB68" s="1">
        <v>158</v>
      </c>
      <c r="AC68" s="1">
        <v>144</v>
      </c>
      <c r="AD68" s="1">
        <v>146</v>
      </c>
      <c r="AE68" s="1">
        <v>118</v>
      </c>
      <c r="AF68" s="1">
        <v>89</v>
      </c>
      <c r="AG68" s="1">
        <v>104</v>
      </c>
      <c r="AH68" s="1">
        <v>107</v>
      </c>
      <c r="AI68" s="1">
        <v>150</v>
      </c>
      <c r="AJ68" s="1">
        <v>92</v>
      </c>
      <c r="AK68" s="1">
        <v>82</v>
      </c>
      <c r="AL68" s="1">
        <v>104</v>
      </c>
      <c r="AM68" s="1">
        <v>147</v>
      </c>
      <c r="AN68" s="1">
        <v>168</v>
      </c>
      <c r="AO68" s="1">
        <v>189</v>
      </c>
      <c r="AP68" s="1">
        <v>174</v>
      </c>
      <c r="AQ68" s="1">
        <v>150</v>
      </c>
      <c r="AR68" s="1">
        <v>182</v>
      </c>
      <c r="AS68" s="1">
        <v>167</v>
      </c>
      <c r="AT68" s="1">
        <v>196</v>
      </c>
      <c r="AU68" s="1">
        <v>206</v>
      </c>
      <c r="AV68" s="1">
        <v>160</v>
      </c>
      <c r="AW68" s="1">
        <v>179</v>
      </c>
      <c r="AX68" s="1">
        <v>150</v>
      </c>
      <c r="AY68" s="1">
        <v>281</v>
      </c>
      <c r="AZ68" s="1">
        <v>203</v>
      </c>
      <c r="BA68" s="1">
        <v>164</v>
      </c>
      <c r="BB68" s="1">
        <v>139</v>
      </c>
      <c r="BC68" s="1">
        <v>139</v>
      </c>
      <c r="BD68" s="1">
        <v>118</v>
      </c>
      <c r="BE68" s="1">
        <v>121</v>
      </c>
      <c r="BF68" s="1">
        <v>146</v>
      </c>
      <c r="BG68" s="1">
        <v>203</v>
      </c>
      <c r="BH68" s="1">
        <v>128</v>
      </c>
      <c r="BI68" s="1">
        <v>174</v>
      </c>
      <c r="BJ68" s="1">
        <v>125</v>
      </c>
      <c r="BK68" s="1">
        <v>174</v>
      </c>
      <c r="BL68" s="1">
        <v>268</v>
      </c>
      <c r="BM68" s="1">
        <v>211</v>
      </c>
      <c r="BN68" s="1">
        <v>152</v>
      </c>
      <c r="BO68" s="1">
        <v>162</v>
      </c>
      <c r="BP68" s="1">
        <v>190</v>
      </c>
      <c r="BQ68" s="1">
        <v>204</v>
      </c>
      <c r="BR68" s="1">
        <v>177</v>
      </c>
      <c r="BS68" s="1">
        <v>163</v>
      </c>
      <c r="BT68" s="1">
        <v>191</v>
      </c>
      <c r="BU68" s="1">
        <v>121</v>
      </c>
      <c r="BW68" s="178">
        <v>37325</v>
      </c>
      <c r="BX68" s="1">
        <v>6.5</v>
      </c>
      <c r="BY68" s="1">
        <v>2.7</v>
      </c>
      <c r="BZ68" s="1">
        <v>650</v>
      </c>
      <c r="CA68" s="1">
        <v>4.62</v>
      </c>
      <c r="CB68" s="1">
        <v>4.3</v>
      </c>
      <c r="CC68" s="1">
        <v>5.93</v>
      </c>
      <c r="CD68" s="1">
        <v>5.69</v>
      </c>
      <c r="CE68" s="1">
        <v>0.012</v>
      </c>
      <c r="CF68" s="1">
        <v>-1.059</v>
      </c>
      <c r="CG68" s="1">
        <v>0.0018</v>
      </c>
      <c r="CH68" s="1">
        <v>654.1</v>
      </c>
      <c r="CI68" s="1">
        <v>4.1</v>
      </c>
      <c r="CJ68" s="1">
        <v>2.82</v>
      </c>
      <c r="CK68" s="1">
        <v>0.12</v>
      </c>
      <c r="CL68" s="184">
        <v>6.5</v>
      </c>
      <c r="CM68" s="184">
        <v>4.6</v>
      </c>
    </row>
    <row r="69" spans="1:91" ht="12.75">
      <c r="A69" s="62">
        <v>64</v>
      </c>
      <c r="B69" s="25" t="s">
        <v>216</v>
      </c>
      <c r="C69" s="34">
        <v>240</v>
      </c>
      <c r="D69" s="82">
        <v>5</v>
      </c>
      <c r="E69" s="8">
        <v>494.3</v>
      </c>
      <c r="F69" s="4">
        <v>78.2</v>
      </c>
      <c r="G69" s="11">
        <v>28</v>
      </c>
      <c r="H69" s="114">
        <v>0.1</v>
      </c>
      <c r="I69" s="40">
        <v>58.5</v>
      </c>
      <c r="J69" s="58">
        <v>0</v>
      </c>
      <c r="K69" s="44">
        <v>35</v>
      </c>
      <c r="L69" s="44">
        <v>97</v>
      </c>
      <c r="M69" s="53">
        <v>0.01</v>
      </c>
      <c r="N69" s="71">
        <v>0</v>
      </c>
      <c r="O69" s="3" t="s">
        <v>287</v>
      </c>
      <c r="P69" s="73">
        <v>8.5</v>
      </c>
      <c r="Q69" s="76">
        <v>210</v>
      </c>
      <c r="S69" s="2" t="s">
        <v>423</v>
      </c>
      <c r="T69" s="162">
        <v>204</v>
      </c>
      <c r="U69" s="1">
        <v>165</v>
      </c>
      <c r="V69" s="1">
        <v>165</v>
      </c>
      <c r="W69" s="1">
        <v>162</v>
      </c>
      <c r="X69" s="1">
        <v>169</v>
      </c>
      <c r="Y69" s="1">
        <v>169</v>
      </c>
      <c r="Z69" s="1">
        <v>179</v>
      </c>
      <c r="AA69" s="1">
        <v>183</v>
      </c>
      <c r="AB69" s="1">
        <v>179</v>
      </c>
      <c r="AC69" s="1">
        <v>190</v>
      </c>
      <c r="AD69" s="1">
        <v>165</v>
      </c>
      <c r="AE69" s="1">
        <v>174</v>
      </c>
      <c r="AF69" s="1">
        <v>174</v>
      </c>
      <c r="AG69" s="1">
        <v>160</v>
      </c>
      <c r="AH69" s="1">
        <v>164</v>
      </c>
      <c r="AI69" s="1">
        <v>167</v>
      </c>
      <c r="AJ69" s="1">
        <v>161</v>
      </c>
      <c r="AK69" s="1">
        <v>160</v>
      </c>
      <c r="AL69" s="1">
        <v>165</v>
      </c>
      <c r="AM69" s="1">
        <v>161</v>
      </c>
      <c r="AN69" s="1">
        <v>161</v>
      </c>
      <c r="AO69" s="1">
        <v>167</v>
      </c>
      <c r="AP69" s="1">
        <v>160</v>
      </c>
      <c r="AQ69" s="1">
        <v>167</v>
      </c>
      <c r="AR69" s="1">
        <v>160</v>
      </c>
      <c r="AS69" s="1">
        <v>174</v>
      </c>
      <c r="AT69" s="1">
        <v>167</v>
      </c>
      <c r="AU69" s="1">
        <v>164</v>
      </c>
      <c r="AV69" s="1">
        <v>182</v>
      </c>
      <c r="AW69" s="1">
        <v>189</v>
      </c>
      <c r="AX69" s="1">
        <v>203</v>
      </c>
      <c r="AY69" s="1">
        <v>189</v>
      </c>
      <c r="AZ69" s="1">
        <v>182</v>
      </c>
      <c r="BA69" s="1">
        <v>189</v>
      </c>
      <c r="BB69" s="1">
        <v>189</v>
      </c>
      <c r="BC69" s="1">
        <v>167</v>
      </c>
      <c r="BD69" s="1">
        <v>171</v>
      </c>
      <c r="BE69" s="1">
        <v>182</v>
      </c>
      <c r="BF69" s="1">
        <v>174</v>
      </c>
      <c r="BG69" s="1">
        <v>167</v>
      </c>
      <c r="BH69" s="1">
        <v>146</v>
      </c>
      <c r="BI69" s="1">
        <v>146</v>
      </c>
      <c r="BJ69" s="1">
        <v>131</v>
      </c>
      <c r="BK69" s="1">
        <v>139</v>
      </c>
      <c r="BL69" s="1">
        <v>155</v>
      </c>
      <c r="BM69" s="1">
        <v>169</v>
      </c>
      <c r="BN69" s="1">
        <v>148</v>
      </c>
      <c r="BO69" s="1">
        <v>162</v>
      </c>
      <c r="BP69" s="1">
        <v>191</v>
      </c>
      <c r="BQ69" s="1">
        <v>176</v>
      </c>
      <c r="BR69" s="1">
        <v>227</v>
      </c>
      <c r="BS69" s="1">
        <v>220</v>
      </c>
      <c r="BT69" s="1">
        <v>220</v>
      </c>
      <c r="BU69" s="1">
        <v>212</v>
      </c>
      <c r="BW69" s="178">
        <v>37336</v>
      </c>
      <c r="BX69" s="1">
        <v>6.8</v>
      </c>
      <c r="BY69" s="1">
        <v>2.93</v>
      </c>
      <c r="BZ69" s="1">
        <v>648</v>
      </c>
      <c r="CA69" s="1">
        <v>6.8</v>
      </c>
      <c r="CB69" s="1">
        <v>6.2</v>
      </c>
      <c r="CC69" s="1">
        <v>5.99</v>
      </c>
      <c r="CD69" s="1">
        <v>8.08</v>
      </c>
      <c r="CE69" s="1">
        <v>0.027</v>
      </c>
      <c r="CF69" s="1">
        <v>-0.182</v>
      </c>
      <c r="CG69" s="1">
        <v>0.0209</v>
      </c>
      <c r="CH69" s="1">
        <v>651.4</v>
      </c>
      <c r="CI69" s="1">
        <v>3.4</v>
      </c>
      <c r="CJ69" s="1">
        <v>2.78</v>
      </c>
      <c r="CK69" s="1">
        <v>0.15</v>
      </c>
      <c r="CL69" s="184">
        <v>6.4</v>
      </c>
      <c r="CM69" s="184">
        <v>4.8</v>
      </c>
    </row>
    <row r="70" spans="1:91" ht="12.75">
      <c r="A70" s="62">
        <v>65</v>
      </c>
      <c r="B70" s="25" t="s">
        <v>265</v>
      </c>
      <c r="C70" s="34">
        <v>470</v>
      </c>
      <c r="D70" s="82">
        <v>1.7</v>
      </c>
      <c r="E70" s="8">
        <v>495.8</v>
      </c>
      <c r="F70" s="4">
        <v>52.1</v>
      </c>
      <c r="G70" s="11">
        <v>17</v>
      </c>
      <c r="H70" s="114">
        <v>0.2</v>
      </c>
      <c r="I70" s="39">
        <v>13.7</v>
      </c>
      <c r="J70" s="58">
        <v>0.04</v>
      </c>
      <c r="K70" s="44">
        <v>13</v>
      </c>
      <c r="L70" s="48">
        <v>224</v>
      </c>
      <c r="M70" s="53">
        <v>0.02</v>
      </c>
      <c r="N70" s="71">
        <v>1.9</v>
      </c>
      <c r="O70" s="3" t="s">
        <v>288</v>
      </c>
      <c r="P70" s="73">
        <v>13</v>
      </c>
      <c r="Q70" s="76">
        <v>350</v>
      </c>
      <c r="S70" s="2" t="s">
        <v>342</v>
      </c>
      <c r="T70" s="162">
        <v>197</v>
      </c>
      <c r="U70" s="1">
        <v>170</v>
      </c>
      <c r="V70" s="1">
        <v>165</v>
      </c>
      <c r="W70" s="1">
        <v>179</v>
      </c>
      <c r="X70" s="1">
        <v>190</v>
      </c>
      <c r="Y70" s="1">
        <v>194</v>
      </c>
      <c r="Z70" s="1">
        <v>201</v>
      </c>
      <c r="AA70" s="1">
        <v>201</v>
      </c>
      <c r="AB70" s="1">
        <v>187</v>
      </c>
      <c r="AC70" s="1">
        <v>187</v>
      </c>
      <c r="AD70" s="1">
        <v>157</v>
      </c>
      <c r="AE70" s="1">
        <v>174</v>
      </c>
      <c r="AF70" s="1">
        <v>174</v>
      </c>
      <c r="AG70" s="1">
        <v>174</v>
      </c>
      <c r="AH70" s="1">
        <v>174</v>
      </c>
      <c r="AI70" s="1">
        <v>160</v>
      </c>
      <c r="AJ70" s="1">
        <v>175</v>
      </c>
      <c r="AK70" s="1">
        <v>174</v>
      </c>
      <c r="AL70" s="1">
        <v>175</v>
      </c>
      <c r="AM70" s="1">
        <v>189</v>
      </c>
      <c r="AN70" s="1">
        <v>189</v>
      </c>
      <c r="AO70" s="1">
        <v>203</v>
      </c>
      <c r="AP70" s="1">
        <v>196</v>
      </c>
      <c r="AQ70" s="1">
        <v>189</v>
      </c>
      <c r="AR70" s="1">
        <v>189</v>
      </c>
      <c r="AS70" s="1">
        <v>189</v>
      </c>
      <c r="AT70" s="1">
        <v>182</v>
      </c>
      <c r="AU70" s="1">
        <v>203</v>
      </c>
      <c r="AV70" s="1">
        <v>203</v>
      </c>
      <c r="AW70" s="1">
        <v>196</v>
      </c>
      <c r="AX70" s="1">
        <v>203</v>
      </c>
      <c r="AY70" s="1">
        <v>235</v>
      </c>
      <c r="AZ70" s="1">
        <v>224</v>
      </c>
      <c r="BA70" s="1">
        <v>231</v>
      </c>
      <c r="BB70" s="1">
        <v>249</v>
      </c>
      <c r="BC70" s="1">
        <v>203</v>
      </c>
      <c r="BD70" s="1">
        <v>217</v>
      </c>
      <c r="BE70" s="1">
        <v>235</v>
      </c>
      <c r="BF70" s="1">
        <v>231</v>
      </c>
      <c r="BG70" s="1">
        <v>252</v>
      </c>
      <c r="BH70" s="1">
        <v>231</v>
      </c>
      <c r="BI70" s="1">
        <v>228</v>
      </c>
      <c r="BJ70" s="1">
        <v>217</v>
      </c>
      <c r="BK70" s="1">
        <v>189</v>
      </c>
      <c r="BL70" s="1">
        <v>190</v>
      </c>
      <c r="BM70" s="1">
        <v>236</v>
      </c>
      <c r="BN70" s="1">
        <v>211</v>
      </c>
      <c r="BO70" s="1">
        <v>233</v>
      </c>
      <c r="BP70" s="1">
        <v>191</v>
      </c>
      <c r="BQ70" s="1">
        <v>204</v>
      </c>
      <c r="BR70" s="1">
        <v>248</v>
      </c>
      <c r="BS70" s="1">
        <v>241</v>
      </c>
      <c r="BT70" s="1">
        <v>255</v>
      </c>
      <c r="BU70" s="1">
        <v>227</v>
      </c>
      <c r="BW70" s="178">
        <v>37341</v>
      </c>
      <c r="BX70" s="1">
        <v>6.2</v>
      </c>
      <c r="BY70" s="1">
        <v>2.93</v>
      </c>
      <c r="BZ70" s="1">
        <v>656</v>
      </c>
      <c r="CA70" s="1">
        <v>3.12</v>
      </c>
      <c r="CB70" s="1">
        <v>7.1</v>
      </c>
      <c r="CC70" s="1">
        <v>6.05</v>
      </c>
      <c r="CD70" s="1">
        <v>1.54</v>
      </c>
      <c r="CE70" s="1">
        <v>-0.12</v>
      </c>
      <c r="CF70" s="1">
        <v>1.6</v>
      </c>
      <c r="CG70" s="1">
        <v>0</v>
      </c>
      <c r="CH70" s="1">
        <v>650.4</v>
      </c>
      <c r="CI70" s="1">
        <v>5.6</v>
      </c>
      <c r="CJ70" s="1">
        <v>2.75</v>
      </c>
      <c r="CK70" s="1">
        <v>0.18</v>
      </c>
      <c r="CL70" s="184">
        <v>6.7</v>
      </c>
      <c r="CM70" s="184">
        <v>4.8</v>
      </c>
    </row>
    <row r="71" spans="1:91" ht="12.75">
      <c r="A71" s="62">
        <v>66</v>
      </c>
      <c r="B71" s="25" t="s">
        <v>31</v>
      </c>
      <c r="C71" s="34">
        <v>235</v>
      </c>
      <c r="D71" s="82">
        <v>6</v>
      </c>
      <c r="E71" s="8">
        <v>506.6</v>
      </c>
      <c r="F71" s="4">
        <v>78.3</v>
      </c>
      <c r="G71" s="11">
        <v>23</v>
      </c>
      <c r="H71" s="114">
        <v>0.33</v>
      </c>
      <c r="I71" s="39">
        <v>1.7</v>
      </c>
      <c r="J71" s="58">
        <v>0</v>
      </c>
      <c r="K71" s="44">
        <v>14</v>
      </c>
      <c r="L71" s="44">
        <v>54</v>
      </c>
      <c r="M71" s="53">
        <v>0.11</v>
      </c>
      <c r="N71" s="71">
        <v>0.5</v>
      </c>
      <c r="O71" s="3" t="s">
        <v>289</v>
      </c>
      <c r="P71" s="73">
        <v>9</v>
      </c>
      <c r="Q71" s="76">
        <v>45</v>
      </c>
      <c r="S71" s="2" t="s">
        <v>402</v>
      </c>
      <c r="T71" s="162">
        <v>215</v>
      </c>
      <c r="U71" s="1">
        <v>211</v>
      </c>
      <c r="V71" s="1">
        <v>222</v>
      </c>
      <c r="W71" s="1">
        <v>218</v>
      </c>
      <c r="X71" s="1">
        <v>228</v>
      </c>
      <c r="Y71" s="1">
        <v>222</v>
      </c>
      <c r="Z71" s="1">
        <v>220</v>
      </c>
      <c r="AA71" s="1">
        <v>218</v>
      </c>
      <c r="AB71" s="1">
        <v>160</v>
      </c>
      <c r="AC71" s="1">
        <v>196</v>
      </c>
      <c r="AD71" s="1">
        <v>185</v>
      </c>
      <c r="AE71" s="1">
        <v>210</v>
      </c>
      <c r="AF71" s="1">
        <v>203</v>
      </c>
      <c r="AG71" s="1">
        <v>199</v>
      </c>
      <c r="AH71" s="1">
        <v>203</v>
      </c>
      <c r="AI71" s="1">
        <v>217</v>
      </c>
      <c r="AJ71" s="1">
        <v>225</v>
      </c>
      <c r="AK71" s="1">
        <v>210</v>
      </c>
      <c r="AL71" s="1">
        <v>218</v>
      </c>
      <c r="AM71" s="1">
        <v>242</v>
      </c>
      <c r="AN71" s="1">
        <v>224</v>
      </c>
      <c r="AO71" s="1">
        <v>231</v>
      </c>
      <c r="AP71" s="1">
        <v>228</v>
      </c>
      <c r="AQ71" s="1">
        <v>224</v>
      </c>
      <c r="AR71" s="1">
        <v>203</v>
      </c>
      <c r="AS71" s="1">
        <v>221</v>
      </c>
      <c r="AT71" s="1">
        <v>231</v>
      </c>
      <c r="AU71" s="1">
        <v>245</v>
      </c>
      <c r="AV71" s="1">
        <v>245</v>
      </c>
      <c r="AW71" s="1">
        <v>238</v>
      </c>
      <c r="AX71" s="1">
        <v>252</v>
      </c>
      <c r="AY71" s="1">
        <v>252</v>
      </c>
      <c r="AZ71" s="1">
        <v>228</v>
      </c>
      <c r="BA71" s="1">
        <v>231</v>
      </c>
      <c r="BB71" s="1">
        <v>217</v>
      </c>
      <c r="BC71" s="1">
        <v>210</v>
      </c>
      <c r="BD71" s="1">
        <v>245</v>
      </c>
      <c r="BE71" s="1">
        <v>245</v>
      </c>
      <c r="BF71" s="1">
        <v>252</v>
      </c>
      <c r="BG71" s="1">
        <v>242</v>
      </c>
      <c r="BH71" s="1">
        <v>245</v>
      </c>
      <c r="BI71" s="1">
        <v>221</v>
      </c>
      <c r="BJ71" s="1">
        <v>245</v>
      </c>
      <c r="BK71" s="1">
        <v>235</v>
      </c>
      <c r="BL71" s="1">
        <v>204</v>
      </c>
      <c r="BM71" s="1">
        <v>265</v>
      </c>
      <c r="BN71" s="1">
        <v>247</v>
      </c>
      <c r="BO71" s="1">
        <v>240</v>
      </c>
      <c r="BP71" s="1">
        <v>226</v>
      </c>
      <c r="BQ71" s="1">
        <v>250</v>
      </c>
      <c r="BR71" s="1">
        <v>298</v>
      </c>
      <c r="BS71" s="1">
        <v>292</v>
      </c>
      <c r="BT71" s="1">
        <v>305</v>
      </c>
      <c r="BU71" s="1">
        <v>291</v>
      </c>
      <c r="BW71" s="178">
        <v>37351</v>
      </c>
      <c r="BX71" s="1">
        <v>6.9</v>
      </c>
      <c r="BY71" s="1">
        <v>2.73</v>
      </c>
      <c r="BZ71" s="1">
        <v>662</v>
      </c>
      <c r="CA71" s="1">
        <v>7.87</v>
      </c>
      <c r="CB71" s="1">
        <v>8.9</v>
      </c>
      <c r="CC71" s="1">
        <v>6.2</v>
      </c>
      <c r="CD71" s="1">
        <v>6.99</v>
      </c>
      <c r="CE71" s="1">
        <v>0.07</v>
      </c>
      <c r="CF71" s="1">
        <v>0.6</v>
      </c>
      <c r="CG71" s="1">
        <v>-0.02</v>
      </c>
      <c r="CH71" s="1">
        <v>648.8</v>
      </c>
      <c r="CI71" s="1">
        <v>13.2</v>
      </c>
      <c r="CJ71" s="1">
        <v>2.69</v>
      </c>
      <c r="CK71" s="1">
        <v>0.04</v>
      </c>
      <c r="CL71" s="184">
        <v>7</v>
      </c>
      <c r="CM71" s="184">
        <v>5</v>
      </c>
    </row>
    <row r="72" spans="1:91" ht="12.75">
      <c r="A72" s="62">
        <v>67</v>
      </c>
      <c r="B72" s="25" t="s">
        <v>38</v>
      </c>
      <c r="C72" s="34">
        <v>330</v>
      </c>
      <c r="D72" s="82">
        <v>0.12</v>
      </c>
      <c r="E72" s="8">
        <v>507.5</v>
      </c>
      <c r="F72" s="4">
        <v>82.2</v>
      </c>
      <c r="G72" s="11">
        <v>25.5</v>
      </c>
      <c r="H72" s="114">
        <v>0.1</v>
      </c>
      <c r="I72" s="39">
        <v>5.6</v>
      </c>
      <c r="J72" s="58">
        <v>0</v>
      </c>
      <c r="K72" s="44">
        <v>4</v>
      </c>
      <c r="L72" s="44">
        <v>128</v>
      </c>
      <c r="M72" s="53">
        <v>0</v>
      </c>
      <c r="N72" s="71">
        <v>1.4</v>
      </c>
      <c r="O72" s="3" t="s">
        <v>110</v>
      </c>
      <c r="P72" s="73">
        <v>9.5</v>
      </c>
      <c r="Q72" s="76">
        <v>45</v>
      </c>
      <c r="S72" s="2" t="s">
        <v>392</v>
      </c>
      <c r="T72" s="162">
        <v>387</v>
      </c>
      <c r="U72" s="1">
        <v>371</v>
      </c>
      <c r="V72" s="1">
        <v>374</v>
      </c>
      <c r="W72" s="1">
        <v>374</v>
      </c>
      <c r="X72" s="1">
        <v>371</v>
      </c>
      <c r="Y72" s="1">
        <v>362</v>
      </c>
      <c r="Z72" s="1">
        <v>350</v>
      </c>
      <c r="AA72" s="1">
        <v>356</v>
      </c>
      <c r="AB72" s="1">
        <v>350</v>
      </c>
      <c r="AC72" s="1">
        <v>362</v>
      </c>
      <c r="AD72" s="1">
        <v>323</v>
      </c>
      <c r="AE72" s="1">
        <v>330</v>
      </c>
      <c r="AF72" s="1">
        <v>330</v>
      </c>
      <c r="AG72" s="1">
        <v>345</v>
      </c>
      <c r="AH72" s="1">
        <v>352</v>
      </c>
      <c r="AI72" s="1">
        <v>366</v>
      </c>
      <c r="AJ72" s="1">
        <v>360</v>
      </c>
      <c r="AK72" s="1">
        <v>338</v>
      </c>
      <c r="AL72" s="1">
        <v>345</v>
      </c>
      <c r="AM72" s="1">
        <v>358</v>
      </c>
      <c r="AN72" s="1">
        <v>345</v>
      </c>
      <c r="AO72" s="1">
        <v>377</v>
      </c>
      <c r="AP72" s="1">
        <v>369</v>
      </c>
      <c r="AQ72" s="1">
        <v>359</v>
      </c>
      <c r="AR72" s="1">
        <v>355</v>
      </c>
      <c r="AS72" s="1">
        <v>352</v>
      </c>
      <c r="AT72" s="1">
        <v>380</v>
      </c>
      <c r="AU72" s="1">
        <v>369</v>
      </c>
      <c r="AV72" s="1">
        <v>387</v>
      </c>
      <c r="AW72" s="1">
        <v>366</v>
      </c>
      <c r="AX72" s="1">
        <v>394</v>
      </c>
      <c r="AY72" s="1">
        <v>373</v>
      </c>
      <c r="AZ72" s="1">
        <v>401</v>
      </c>
      <c r="BA72" s="1">
        <v>401</v>
      </c>
      <c r="BB72" s="1">
        <v>373</v>
      </c>
      <c r="BC72" s="1">
        <v>345</v>
      </c>
      <c r="BD72" s="1">
        <v>323</v>
      </c>
      <c r="BE72" s="1">
        <v>373</v>
      </c>
      <c r="BF72" s="1">
        <v>373</v>
      </c>
      <c r="BG72" s="1">
        <v>366</v>
      </c>
      <c r="BH72" s="1">
        <v>359</v>
      </c>
      <c r="BI72" s="1">
        <v>309</v>
      </c>
      <c r="BJ72" s="1">
        <v>345</v>
      </c>
      <c r="BK72" s="1">
        <v>309</v>
      </c>
      <c r="BL72" s="1">
        <v>314</v>
      </c>
      <c r="BM72" s="1">
        <v>339</v>
      </c>
      <c r="BN72" s="1">
        <v>321</v>
      </c>
      <c r="BO72" s="1">
        <v>353</v>
      </c>
      <c r="BP72" s="1">
        <v>325</v>
      </c>
      <c r="BQ72" s="1">
        <v>353</v>
      </c>
      <c r="BR72" s="1">
        <v>418</v>
      </c>
      <c r="BS72" s="1">
        <v>411</v>
      </c>
      <c r="BT72" s="1">
        <v>411</v>
      </c>
      <c r="BU72" s="1">
        <v>401</v>
      </c>
      <c r="BW72" s="178">
        <v>37364</v>
      </c>
      <c r="BX72" s="1">
        <v>7</v>
      </c>
      <c r="BY72" s="1">
        <v>2.73</v>
      </c>
      <c r="BZ72" s="1">
        <v>660</v>
      </c>
      <c r="CA72" s="1">
        <v>6.76</v>
      </c>
      <c r="CB72" s="1">
        <v>11.2</v>
      </c>
      <c r="CC72" s="1">
        <v>6.49</v>
      </c>
      <c r="CD72" s="1">
        <v>5.09</v>
      </c>
      <c r="CE72" s="1">
        <v>0.008</v>
      </c>
      <c r="CF72" s="1">
        <v>-0.154</v>
      </c>
      <c r="CG72" s="1">
        <v>0</v>
      </c>
      <c r="CH72" s="1">
        <v>647.8</v>
      </c>
      <c r="CI72" s="1">
        <v>12.2</v>
      </c>
      <c r="CJ72" s="1">
        <v>2.6</v>
      </c>
      <c r="CK72" s="1">
        <v>0.13</v>
      </c>
      <c r="CL72" s="184">
        <v>6.8</v>
      </c>
      <c r="CM72" s="184">
        <v>4.9</v>
      </c>
    </row>
    <row r="73" spans="1:91" ht="12.75">
      <c r="A73" s="62">
        <v>68</v>
      </c>
      <c r="B73" s="25" t="s">
        <v>266</v>
      </c>
      <c r="C73" s="34">
        <v>360</v>
      </c>
      <c r="D73" s="82">
        <v>3.8</v>
      </c>
      <c r="E73" s="8">
        <v>509.6</v>
      </c>
      <c r="F73" s="4">
        <v>70.1</v>
      </c>
      <c r="G73" s="11">
        <v>17</v>
      </c>
      <c r="H73" s="114">
        <v>0.14</v>
      </c>
      <c r="I73" s="39">
        <v>4.2</v>
      </c>
      <c r="J73" s="58">
        <v>0</v>
      </c>
      <c r="K73" s="44">
        <v>9</v>
      </c>
      <c r="L73" s="44">
        <v>54</v>
      </c>
      <c r="M73" s="53">
        <v>0</v>
      </c>
      <c r="N73" s="71">
        <v>1.1</v>
      </c>
      <c r="O73" s="3" t="s">
        <v>111</v>
      </c>
      <c r="P73" s="73">
        <v>15</v>
      </c>
      <c r="Q73" s="76">
        <v>350</v>
      </c>
      <c r="BW73" s="178">
        <v>37371</v>
      </c>
      <c r="BX73" s="1">
        <v>7.2</v>
      </c>
      <c r="BY73" s="1">
        <v>2.55</v>
      </c>
      <c r="BZ73" s="1">
        <v>675</v>
      </c>
      <c r="CA73" s="1">
        <v>12.19</v>
      </c>
      <c r="CB73" s="1">
        <v>12.3</v>
      </c>
      <c r="CC73" s="1">
        <v>6.68</v>
      </c>
      <c r="CD73" s="1">
        <v>5.17</v>
      </c>
      <c r="CE73" s="1">
        <v>0.029</v>
      </c>
      <c r="CF73" s="1">
        <v>2.143</v>
      </c>
      <c r="CG73" s="1">
        <v>-0.0257</v>
      </c>
      <c r="CH73" s="1">
        <v>647.6</v>
      </c>
      <c r="CI73" s="1">
        <v>27.4</v>
      </c>
      <c r="CJ73" s="1">
        <v>2.55</v>
      </c>
      <c r="CK73" s="1">
        <v>0</v>
      </c>
      <c r="CL73" s="184">
        <v>6.8</v>
      </c>
      <c r="CM73" s="184">
        <v>4.9</v>
      </c>
    </row>
    <row r="74" spans="1:91" ht="12.75">
      <c r="A74" s="62">
        <v>69</v>
      </c>
      <c r="B74" s="25" t="s">
        <v>168</v>
      </c>
      <c r="C74" s="34">
        <v>430</v>
      </c>
      <c r="D74" s="82">
        <v>5.1</v>
      </c>
      <c r="E74" s="8">
        <v>511.5</v>
      </c>
      <c r="F74" s="4">
        <v>72.1</v>
      </c>
      <c r="G74" s="11">
        <v>14.6</v>
      </c>
      <c r="H74" s="114">
        <v>0.37</v>
      </c>
      <c r="I74" s="39">
        <v>2.7</v>
      </c>
      <c r="J74" s="58">
        <v>0.01</v>
      </c>
      <c r="K74" s="44">
        <v>8</v>
      </c>
      <c r="L74" s="44">
        <v>62</v>
      </c>
      <c r="M74" s="53">
        <v>0.04</v>
      </c>
      <c r="N74" s="71">
        <v>2.8</v>
      </c>
      <c r="O74" s="3" t="s">
        <v>112</v>
      </c>
      <c r="P74" s="73">
        <v>15</v>
      </c>
      <c r="Q74" s="76">
        <v>80</v>
      </c>
      <c r="BW74" s="178">
        <v>37381</v>
      </c>
      <c r="BX74" s="1">
        <v>8</v>
      </c>
      <c r="BY74" s="1">
        <v>3</v>
      </c>
      <c r="BZ74" s="1">
        <v>658</v>
      </c>
      <c r="CA74" s="1">
        <v>14.65</v>
      </c>
      <c r="CB74" s="1">
        <v>13.9</v>
      </c>
      <c r="CC74" s="1">
        <v>6.99</v>
      </c>
      <c r="CD74" s="1">
        <v>10.05</v>
      </c>
      <c r="CE74" s="1">
        <v>0.08</v>
      </c>
      <c r="CF74" s="1">
        <v>-1.7</v>
      </c>
      <c r="CG74" s="1">
        <v>0.045</v>
      </c>
      <c r="CH74" s="1">
        <v>648</v>
      </c>
      <c r="CI74" s="1">
        <v>10</v>
      </c>
      <c r="CJ74" s="1">
        <v>2.47</v>
      </c>
      <c r="CK74" s="1">
        <v>0.53</v>
      </c>
      <c r="CL74" s="184">
        <v>6.6</v>
      </c>
      <c r="CM74" s="184">
        <v>4.8</v>
      </c>
    </row>
    <row r="75" spans="1:91" ht="12.75">
      <c r="A75" s="62">
        <v>70</v>
      </c>
      <c r="B75" s="25" t="s">
        <v>258</v>
      </c>
      <c r="C75" s="34">
        <v>350</v>
      </c>
      <c r="D75" s="82">
        <v>2.3</v>
      </c>
      <c r="E75" s="8">
        <v>515.7</v>
      </c>
      <c r="F75" s="4">
        <v>82.1</v>
      </c>
      <c r="G75" s="11">
        <v>28</v>
      </c>
      <c r="H75" s="115">
        <v>0.45</v>
      </c>
      <c r="I75" s="39">
        <v>1.2</v>
      </c>
      <c r="J75" s="58">
        <v>0</v>
      </c>
      <c r="K75" s="44">
        <v>10</v>
      </c>
      <c r="L75" s="44">
        <v>130</v>
      </c>
      <c r="M75" s="53">
        <v>0</v>
      </c>
      <c r="N75" s="71">
        <v>0.5</v>
      </c>
      <c r="O75" s="3" t="s">
        <v>113</v>
      </c>
      <c r="P75" s="73">
        <v>8.5</v>
      </c>
      <c r="Q75" s="76">
        <v>337</v>
      </c>
      <c r="BW75" s="178">
        <v>37388</v>
      </c>
      <c r="BX75" s="1">
        <v>8.7</v>
      </c>
      <c r="BY75" s="1">
        <v>3.33</v>
      </c>
      <c r="BZ75" s="1">
        <v>612</v>
      </c>
      <c r="CA75" s="1">
        <v>16.33</v>
      </c>
      <c r="CB75" s="1">
        <v>14.9</v>
      </c>
      <c r="CC75" s="1">
        <v>7.23</v>
      </c>
      <c r="CD75" s="1">
        <v>14.66</v>
      </c>
      <c r="CE75" s="1">
        <v>0.1</v>
      </c>
      <c r="CF75" s="1">
        <v>-6.571</v>
      </c>
      <c r="CG75" s="1">
        <v>0.0471</v>
      </c>
      <c r="CH75" s="1">
        <v>648.7</v>
      </c>
      <c r="CI75" s="1">
        <v>36.7</v>
      </c>
      <c r="CJ75" s="1">
        <v>2.41</v>
      </c>
      <c r="CK75" s="1">
        <v>0.92</v>
      </c>
      <c r="CL75" s="184">
        <v>6.4</v>
      </c>
      <c r="CM75" s="184">
        <v>4</v>
      </c>
    </row>
    <row r="76" spans="1:91" ht="12.75">
      <c r="A76" s="62">
        <v>71</v>
      </c>
      <c r="B76" s="25" t="s">
        <v>34</v>
      </c>
      <c r="C76" s="34">
        <v>300</v>
      </c>
      <c r="D76" s="82">
        <v>0.6</v>
      </c>
      <c r="E76" s="8">
        <v>515.9</v>
      </c>
      <c r="F76" s="4">
        <v>84.1</v>
      </c>
      <c r="G76" s="11">
        <v>21.9</v>
      </c>
      <c r="H76" s="114">
        <v>0.23</v>
      </c>
      <c r="I76" s="39">
        <v>2.3</v>
      </c>
      <c r="J76" s="58">
        <v>0</v>
      </c>
      <c r="K76" s="44">
        <v>10</v>
      </c>
      <c r="L76" s="44">
        <v>130</v>
      </c>
      <c r="M76" s="53">
        <v>0.1</v>
      </c>
      <c r="N76" s="71">
        <v>1.1</v>
      </c>
      <c r="O76" s="3" t="s">
        <v>290</v>
      </c>
      <c r="P76" s="73">
        <v>13</v>
      </c>
      <c r="Q76" s="76">
        <v>20</v>
      </c>
      <c r="BW76" s="178">
        <v>37401</v>
      </c>
      <c r="BX76" s="1">
        <v>8.8</v>
      </c>
      <c r="BY76" s="1">
        <v>1.63</v>
      </c>
      <c r="BZ76" s="1">
        <v>644</v>
      </c>
      <c r="CA76" s="1">
        <v>17.64</v>
      </c>
      <c r="CB76" s="1">
        <v>16.6</v>
      </c>
      <c r="CC76" s="1">
        <v>7.71</v>
      </c>
      <c r="CD76" s="1">
        <v>10.87</v>
      </c>
      <c r="CE76" s="1">
        <v>0.008</v>
      </c>
      <c r="CF76" s="1">
        <v>2.462</v>
      </c>
      <c r="CG76" s="1">
        <v>-0.1308</v>
      </c>
      <c r="CH76" s="1">
        <v>650.7</v>
      </c>
      <c r="CI76" s="1">
        <v>6.7</v>
      </c>
      <c r="CJ76" s="1">
        <v>2.31</v>
      </c>
      <c r="CK76" s="1">
        <v>0.68</v>
      </c>
      <c r="CL76" s="184">
        <v>6.6</v>
      </c>
      <c r="CM76" s="184">
        <v>5</v>
      </c>
    </row>
    <row r="77" spans="1:91" ht="12.75">
      <c r="A77" s="62">
        <v>72</v>
      </c>
      <c r="B77" s="25" t="s">
        <v>177</v>
      </c>
      <c r="C77" s="34">
        <v>480</v>
      </c>
      <c r="D77" s="82">
        <v>0.9</v>
      </c>
      <c r="E77" s="8">
        <v>518.5</v>
      </c>
      <c r="F77" s="4">
        <v>95.9</v>
      </c>
      <c r="G77" s="10">
        <v>9.9</v>
      </c>
      <c r="H77" s="115">
        <v>0.51</v>
      </c>
      <c r="I77" s="40">
        <v>72.9</v>
      </c>
      <c r="J77" s="61">
        <v>0.13</v>
      </c>
      <c r="K77" s="44">
        <v>27</v>
      </c>
      <c r="L77" s="44">
        <v>124</v>
      </c>
      <c r="M77" s="53">
        <v>0</v>
      </c>
      <c r="N77" s="10">
        <v>4</v>
      </c>
      <c r="O77" s="3" t="s">
        <v>291</v>
      </c>
      <c r="P77" s="73">
        <v>12.5</v>
      </c>
      <c r="Q77" s="76">
        <v>10</v>
      </c>
      <c r="BW77" s="178">
        <v>37415</v>
      </c>
      <c r="BX77" s="1">
        <v>9.5</v>
      </c>
      <c r="BY77" s="1">
        <v>2.96</v>
      </c>
      <c r="BZ77" s="1">
        <v>643</v>
      </c>
      <c r="CA77" s="1">
        <v>16.46</v>
      </c>
      <c r="CB77" s="1">
        <v>18.1</v>
      </c>
      <c r="CC77" s="1">
        <v>8.25</v>
      </c>
      <c r="CD77" s="1">
        <v>12.46</v>
      </c>
      <c r="CE77" s="1">
        <v>0.05</v>
      </c>
      <c r="CF77" s="1">
        <v>-0.071</v>
      </c>
      <c r="CG77" s="1">
        <v>0.095</v>
      </c>
      <c r="CH77" s="1">
        <v>654</v>
      </c>
      <c r="CI77" s="1">
        <v>11</v>
      </c>
      <c r="CJ77" s="1">
        <v>2.2</v>
      </c>
      <c r="CK77" s="1">
        <v>0.76</v>
      </c>
      <c r="CL77" s="184">
        <v>6.4</v>
      </c>
      <c r="CM77" s="184">
        <v>4.8</v>
      </c>
    </row>
    <row r="78" spans="1:91" ht="12.75">
      <c r="A78" s="62">
        <v>73</v>
      </c>
      <c r="B78" s="25" t="s">
        <v>41</v>
      </c>
      <c r="C78" s="34">
        <v>360</v>
      </c>
      <c r="D78" s="81">
        <v>1</v>
      </c>
      <c r="E78" s="8">
        <v>523</v>
      </c>
      <c r="F78" s="4">
        <v>78.2</v>
      </c>
      <c r="G78" s="11">
        <v>24.3</v>
      </c>
      <c r="H78" s="114">
        <v>0.29</v>
      </c>
      <c r="I78" s="40">
        <v>45.4</v>
      </c>
      <c r="J78" s="58">
        <v>0</v>
      </c>
      <c r="K78" s="44">
        <v>21</v>
      </c>
      <c r="L78" s="48">
        <v>241</v>
      </c>
      <c r="M78" s="53">
        <v>0.04</v>
      </c>
      <c r="N78" s="71">
        <v>2.6</v>
      </c>
      <c r="O78" s="3" t="s">
        <v>292</v>
      </c>
      <c r="P78" s="73">
        <v>13.5</v>
      </c>
      <c r="Q78" s="76">
        <v>245</v>
      </c>
      <c r="BW78" s="178">
        <v>37427</v>
      </c>
      <c r="BX78" s="1">
        <v>9.6</v>
      </c>
      <c r="BY78" s="1">
        <v>2.05</v>
      </c>
      <c r="BZ78" s="1">
        <v>660</v>
      </c>
      <c r="CA78" s="1">
        <v>20.11</v>
      </c>
      <c r="CB78" s="1">
        <v>19.1</v>
      </c>
      <c r="CC78" s="1">
        <v>8.71</v>
      </c>
      <c r="CD78" s="1">
        <v>8.86</v>
      </c>
      <c r="CE78" s="1">
        <v>0.008</v>
      </c>
      <c r="CF78" s="1">
        <v>1.417</v>
      </c>
      <c r="CG78" s="1">
        <v>-0.0758</v>
      </c>
      <c r="CH78" s="1">
        <v>657.6</v>
      </c>
      <c r="CI78" s="1">
        <v>2.4</v>
      </c>
      <c r="CJ78" s="1">
        <v>2.11</v>
      </c>
      <c r="CK78" s="1">
        <v>0.06</v>
      </c>
      <c r="CL78" s="184">
        <v>6.8</v>
      </c>
      <c r="CM78" s="184">
        <v>5.2</v>
      </c>
    </row>
    <row r="79" spans="1:91" ht="12.75">
      <c r="A79" s="62">
        <v>74</v>
      </c>
      <c r="B79" s="25" t="s">
        <v>218</v>
      </c>
      <c r="C79" s="34">
        <v>280</v>
      </c>
      <c r="D79" s="82">
        <v>8</v>
      </c>
      <c r="E79" s="8">
        <v>523.8</v>
      </c>
      <c r="F79" s="4">
        <v>90.2</v>
      </c>
      <c r="G79" s="11">
        <v>40.1</v>
      </c>
      <c r="H79" s="114">
        <v>0.19</v>
      </c>
      <c r="I79" s="40">
        <v>42.1</v>
      </c>
      <c r="J79" s="58">
        <v>0</v>
      </c>
      <c r="K79" s="44">
        <v>47</v>
      </c>
      <c r="L79" s="44">
        <v>113</v>
      </c>
      <c r="M79" s="53">
        <v>0.2</v>
      </c>
      <c r="N79" s="71">
        <v>0.5</v>
      </c>
      <c r="O79" s="3" t="s">
        <v>291</v>
      </c>
      <c r="P79" s="73">
        <v>9.5</v>
      </c>
      <c r="Q79" s="76">
        <v>215</v>
      </c>
      <c r="BW79" s="178">
        <v>37435</v>
      </c>
      <c r="BX79" s="1">
        <v>10</v>
      </c>
      <c r="BY79" s="1">
        <v>2</v>
      </c>
      <c r="BZ79" s="1">
        <v>676</v>
      </c>
      <c r="CA79" s="1">
        <v>21.83</v>
      </c>
      <c r="CB79" s="1">
        <v>19.5</v>
      </c>
      <c r="CC79" s="1">
        <v>9.01</v>
      </c>
      <c r="CD79" s="1">
        <v>9.91</v>
      </c>
      <c r="CE79" s="1">
        <v>0.05</v>
      </c>
      <c r="CF79" s="1">
        <v>2</v>
      </c>
      <c r="CG79" s="1">
        <v>-0.0062</v>
      </c>
      <c r="CH79" s="1">
        <v>660.3</v>
      </c>
      <c r="CI79" s="1">
        <v>15.7</v>
      </c>
      <c r="CJ79" s="1">
        <v>2.06</v>
      </c>
      <c r="CK79" s="1">
        <v>0.06</v>
      </c>
      <c r="CL79" s="184">
        <v>7.1</v>
      </c>
      <c r="CM79" s="184">
        <v>5.2</v>
      </c>
    </row>
    <row r="80" spans="1:91" ht="12.75">
      <c r="A80" s="62">
        <v>75</v>
      </c>
      <c r="B80" s="25" t="s">
        <v>173</v>
      </c>
      <c r="C80" s="34">
        <v>440</v>
      </c>
      <c r="D80" s="82">
        <v>1.8</v>
      </c>
      <c r="E80" s="8">
        <v>528.1</v>
      </c>
      <c r="F80" s="4">
        <v>82.2</v>
      </c>
      <c r="G80" s="11">
        <v>12.2</v>
      </c>
      <c r="H80" s="114">
        <v>0.35</v>
      </c>
      <c r="I80" s="40">
        <v>16.6</v>
      </c>
      <c r="J80" s="58">
        <v>0</v>
      </c>
      <c r="K80" s="44">
        <v>30</v>
      </c>
      <c r="L80" s="44">
        <v>138</v>
      </c>
      <c r="M80" s="53">
        <v>0</v>
      </c>
      <c r="N80" s="71">
        <v>1.2</v>
      </c>
      <c r="O80" s="3" t="s">
        <v>293</v>
      </c>
      <c r="P80" s="73">
        <v>12.5</v>
      </c>
      <c r="Q80" s="76">
        <v>10</v>
      </c>
      <c r="BW80" s="178">
        <v>37449</v>
      </c>
      <c r="BX80" s="1">
        <v>10</v>
      </c>
      <c r="BY80" s="1">
        <v>1.76</v>
      </c>
      <c r="BZ80" s="1">
        <v>666</v>
      </c>
      <c r="CA80" s="1">
        <v>20.57</v>
      </c>
      <c r="CB80" s="1">
        <v>19.9</v>
      </c>
      <c r="CC80" s="1">
        <v>9.48</v>
      </c>
      <c r="CD80" s="1">
        <v>5.17</v>
      </c>
      <c r="CE80" s="1">
        <v>0</v>
      </c>
      <c r="CF80" s="1">
        <v>-0.714</v>
      </c>
      <c r="CG80" s="1">
        <v>-0.0171</v>
      </c>
      <c r="CH80" s="1">
        <v>665.4</v>
      </c>
      <c r="CI80" s="1">
        <v>0.6</v>
      </c>
      <c r="CJ80" s="1">
        <v>1.98</v>
      </c>
      <c r="CK80" s="1">
        <v>0.22</v>
      </c>
      <c r="CL80" s="184">
        <v>7.3</v>
      </c>
      <c r="CM80" s="184">
        <v>5.2</v>
      </c>
    </row>
    <row r="81" spans="1:91" ht="12.75">
      <c r="A81" s="62">
        <v>76</v>
      </c>
      <c r="B81" s="25" t="s">
        <v>239</v>
      </c>
      <c r="C81" s="34">
        <v>250</v>
      </c>
      <c r="D81" s="82">
        <v>6</v>
      </c>
      <c r="E81" s="8">
        <v>534.3</v>
      </c>
      <c r="F81" s="4">
        <v>92.2</v>
      </c>
      <c r="G81" s="11">
        <v>26.7</v>
      </c>
      <c r="H81" s="114">
        <v>0.11</v>
      </c>
      <c r="I81" s="40">
        <v>16.2</v>
      </c>
      <c r="J81" s="58">
        <v>0</v>
      </c>
      <c r="K81" s="44">
        <v>45</v>
      </c>
      <c r="L81" s="44">
        <v>84</v>
      </c>
      <c r="M81" s="53">
        <v>0</v>
      </c>
      <c r="N81" s="71">
        <v>0.1</v>
      </c>
      <c r="O81" s="3" t="s">
        <v>294</v>
      </c>
      <c r="P81" s="73">
        <v>8.5</v>
      </c>
      <c r="Q81" s="76">
        <v>300</v>
      </c>
      <c r="BW81" s="178">
        <v>37460</v>
      </c>
      <c r="BX81" s="1">
        <v>10.2</v>
      </c>
      <c r="BY81" s="1">
        <v>2</v>
      </c>
      <c r="BZ81" s="1">
        <v>687</v>
      </c>
      <c r="CA81" s="1">
        <v>21.12</v>
      </c>
      <c r="CB81" s="1">
        <v>19.9</v>
      </c>
      <c r="CC81" s="1">
        <v>9.8</v>
      </c>
      <c r="CD81" s="1">
        <v>3.99</v>
      </c>
      <c r="CE81" s="1">
        <v>0.018</v>
      </c>
      <c r="CF81" s="1">
        <v>1.909</v>
      </c>
      <c r="CG81" s="1">
        <v>0.0218</v>
      </c>
      <c r="CH81" s="1">
        <v>669.7</v>
      </c>
      <c r="CI81" s="1">
        <v>17.3</v>
      </c>
      <c r="CJ81" s="1">
        <v>1.94</v>
      </c>
      <c r="CK81" s="1">
        <v>0.06</v>
      </c>
      <c r="CL81" s="184">
        <v>7</v>
      </c>
      <c r="CM81" s="184">
        <v>5.2</v>
      </c>
    </row>
    <row r="82" spans="1:91" ht="12.75">
      <c r="A82" s="62">
        <v>77</v>
      </c>
      <c r="B82" s="25" t="s">
        <v>195</v>
      </c>
      <c r="C82" s="34">
        <v>360</v>
      </c>
      <c r="D82" s="82">
        <v>4</v>
      </c>
      <c r="E82" s="8">
        <v>538.7</v>
      </c>
      <c r="F82" s="4">
        <v>92.7</v>
      </c>
      <c r="G82" s="11">
        <v>24</v>
      </c>
      <c r="H82" s="114">
        <v>0.28</v>
      </c>
      <c r="I82" s="39">
        <v>5.7</v>
      </c>
      <c r="J82" s="58">
        <v>0</v>
      </c>
      <c r="K82" s="44">
        <v>10</v>
      </c>
      <c r="L82" s="44">
        <v>138</v>
      </c>
      <c r="M82" s="53">
        <v>0</v>
      </c>
      <c r="N82" s="71">
        <v>0.6</v>
      </c>
      <c r="O82" s="3" t="s">
        <v>116</v>
      </c>
      <c r="P82" s="73">
        <v>9.5</v>
      </c>
      <c r="Q82" s="76">
        <v>43</v>
      </c>
      <c r="BW82" s="178">
        <v>37475</v>
      </c>
      <c r="BX82" s="1">
        <v>11.3</v>
      </c>
      <c r="BY82" s="1">
        <v>2.45</v>
      </c>
      <c r="BZ82" s="1">
        <v>656</v>
      </c>
      <c r="CA82" s="1">
        <v>21.92</v>
      </c>
      <c r="CB82" s="1">
        <v>19.4</v>
      </c>
      <c r="CC82" s="1">
        <v>10.14</v>
      </c>
      <c r="CD82" s="1">
        <v>11.61</v>
      </c>
      <c r="CE82" s="1">
        <v>0.073</v>
      </c>
      <c r="CF82" s="1">
        <v>-2.067</v>
      </c>
      <c r="CG82" s="1">
        <v>0.03</v>
      </c>
      <c r="CH82" s="1">
        <v>675.5</v>
      </c>
      <c r="CI82" s="1">
        <v>19.5</v>
      </c>
      <c r="CJ82" s="1">
        <v>1.9</v>
      </c>
      <c r="CK82" s="1">
        <v>0.55</v>
      </c>
      <c r="CL82" s="184">
        <v>7.2</v>
      </c>
      <c r="CM82" s="184">
        <v>4.6</v>
      </c>
    </row>
    <row r="83" spans="1:91" ht="12.75">
      <c r="A83" s="62">
        <v>78</v>
      </c>
      <c r="B83" s="25" t="s">
        <v>186</v>
      </c>
      <c r="C83" s="34">
        <v>295</v>
      </c>
      <c r="D83" s="82">
        <v>1.3</v>
      </c>
      <c r="E83" s="8">
        <v>538.8</v>
      </c>
      <c r="F83" s="4">
        <v>80.2</v>
      </c>
      <c r="G83" s="11">
        <v>29.2</v>
      </c>
      <c r="H83" s="114">
        <v>0.25</v>
      </c>
      <c r="I83" s="40">
        <v>30.6</v>
      </c>
      <c r="J83" s="58">
        <v>0</v>
      </c>
      <c r="K83" s="44">
        <v>18</v>
      </c>
      <c r="L83" s="44">
        <v>105</v>
      </c>
      <c r="M83" s="28">
        <v>0.35</v>
      </c>
      <c r="N83" s="71">
        <v>1.5</v>
      </c>
      <c r="O83" s="3" t="s">
        <v>295</v>
      </c>
      <c r="P83" s="73">
        <v>10.5</v>
      </c>
      <c r="Q83" s="76">
        <v>45</v>
      </c>
      <c r="BW83" s="178">
        <v>37487</v>
      </c>
      <c r="BX83" s="1">
        <v>10.8</v>
      </c>
      <c r="BY83" s="1">
        <v>2.26</v>
      </c>
      <c r="BZ83" s="1">
        <v>676</v>
      </c>
      <c r="CA83" s="1">
        <v>20.04</v>
      </c>
      <c r="CB83" s="1">
        <v>18.6</v>
      </c>
      <c r="CC83" s="1">
        <v>10.31</v>
      </c>
      <c r="CD83" s="1">
        <v>4.87</v>
      </c>
      <c r="CE83" s="1">
        <v>-0.042</v>
      </c>
      <c r="CF83" s="1">
        <v>1.667</v>
      </c>
      <c r="CG83" s="1">
        <v>-0.0158</v>
      </c>
      <c r="CH83" s="1">
        <v>680</v>
      </c>
      <c r="CI83" s="1">
        <v>4</v>
      </c>
      <c r="CJ83" s="1">
        <v>1.9</v>
      </c>
      <c r="CK83" s="1">
        <v>0.36</v>
      </c>
      <c r="CL83" s="184">
        <v>7.1</v>
      </c>
      <c r="CM83" s="184">
        <v>5.1</v>
      </c>
    </row>
    <row r="84" spans="1:91" ht="12.75">
      <c r="A84" s="62">
        <v>79</v>
      </c>
      <c r="B84" s="25" t="s">
        <v>167</v>
      </c>
      <c r="C84" s="34">
        <v>400</v>
      </c>
      <c r="D84" s="82">
        <v>2.5</v>
      </c>
      <c r="E84" s="8">
        <v>539.2</v>
      </c>
      <c r="F84" s="4">
        <v>94.2</v>
      </c>
      <c r="G84" s="11">
        <v>14.6</v>
      </c>
      <c r="H84" s="115">
        <v>0.62</v>
      </c>
      <c r="I84" s="39">
        <v>6.9</v>
      </c>
      <c r="J84" s="58">
        <v>0</v>
      </c>
      <c r="K84" s="44">
        <v>10</v>
      </c>
      <c r="L84" s="44">
        <v>155</v>
      </c>
      <c r="M84" s="53">
        <v>0.08</v>
      </c>
      <c r="N84" s="10">
        <v>5.8</v>
      </c>
      <c r="O84" s="3" t="s">
        <v>117</v>
      </c>
      <c r="P84" s="73">
        <v>16</v>
      </c>
      <c r="Q84" s="76">
        <v>75</v>
      </c>
      <c r="BW84" s="178">
        <v>37497</v>
      </c>
      <c r="BX84" s="1">
        <v>10.9</v>
      </c>
      <c r="BY84" s="1">
        <v>2.03</v>
      </c>
      <c r="BZ84" s="1">
        <v>681</v>
      </c>
      <c r="CA84" s="1">
        <v>20.74</v>
      </c>
      <c r="CB84" s="1">
        <v>17.7</v>
      </c>
      <c r="CC84" s="1">
        <v>10.39</v>
      </c>
      <c r="CD84" s="1">
        <v>5.12</v>
      </c>
      <c r="CE84" s="1">
        <v>0.01</v>
      </c>
      <c r="CF84" s="1">
        <v>0.5</v>
      </c>
      <c r="CG84" s="1">
        <v>-0.023</v>
      </c>
      <c r="CH84" s="1">
        <v>683.4</v>
      </c>
      <c r="CI84" s="1">
        <v>2.4</v>
      </c>
      <c r="CJ84" s="1">
        <v>1.91</v>
      </c>
      <c r="CK84" s="1">
        <v>0.12</v>
      </c>
      <c r="CL84" s="184">
        <v>7.2</v>
      </c>
      <c r="CM84" s="184">
        <v>5.2</v>
      </c>
    </row>
    <row r="85" spans="1:91" ht="12.75">
      <c r="A85" s="62">
        <v>80</v>
      </c>
      <c r="B85" s="25" t="s">
        <v>36</v>
      </c>
      <c r="C85" s="34">
        <v>320</v>
      </c>
      <c r="D85" s="82">
        <v>1.5</v>
      </c>
      <c r="E85" s="8">
        <v>543.8</v>
      </c>
      <c r="F85" s="4">
        <v>88.2</v>
      </c>
      <c r="G85" s="11">
        <v>21.9</v>
      </c>
      <c r="H85" s="114">
        <v>0.4</v>
      </c>
      <c r="I85" s="39">
        <v>2.8</v>
      </c>
      <c r="J85" s="58">
        <v>0</v>
      </c>
      <c r="K85" s="44">
        <v>4</v>
      </c>
      <c r="L85" s="44">
        <v>84</v>
      </c>
      <c r="M85" s="53">
        <v>0.03</v>
      </c>
      <c r="N85" s="71">
        <v>0.8</v>
      </c>
      <c r="O85" s="3"/>
      <c r="P85" s="73">
        <v>11</v>
      </c>
      <c r="Q85" s="76">
        <v>335</v>
      </c>
      <c r="BW85" s="178">
        <v>37508</v>
      </c>
      <c r="BX85" s="1">
        <v>11</v>
      </c>
      <c r="BY85" s="1">
        <v>2</v>
      </c>
      <c r="BZ85" s="1">
        <v>668</v>
      </c>
      <c r="CA85" s="1">
        <v>18.73</v>
      </c>
      <c r="CB85" s="1">
        <v>16.4</v>
      </c>
      <c r="CC85" s="1">
        <v>10.39</v>
      </c>
      <c r="CD85" s="1">
        <v>6.08</v>
      </c>
      <c r="CE85" s="1">
        <v>0.009</v>
      </c>
      <c r="CF85" s="1">
        <v>-1.182</v>
      </c>
      <c r="CG85" s="1">
        <v>-0.0027</v>
      </c>
      <c r="CH85" s="1">
        <v>686.7</v>
      </c>
      <c r="CI85" s="1">
        <v>18.7</v>
      </c>
      <c r="CJ85" s="1">
        <v>1.94</v>
      </c>
      <c r="CK85" s="1">
        <v>0.06</v>
      </c>
      <c r="CL85" s="184">
        <v>7.3</v>
      </c>
      <c r="CM85" s="184">
        <v>5.2</v>
      </c>
    </row>
    <row r="86" spans="1:91" ht="12.75">
      <c r="A86" s="62">
        <v>81</v>
      </c>
      <c r="B86" s="25" t="s">
        <v>37</v>
      </c>
      <c r="C86" s="34">
        <v>320</v>
      </c>
      <c r="D86" s="82">
        <v>15</v>
      </c>
      <c r="E86" s="8">
        <v>550.45</v>
      </c>
      <c r="F86" s="4">
        <v>104.58</v>
      </c>
      <c r="G86" s="11">
        <v>21.87</v>
      </c>
      <c r="H86" s="114">
        <v>0.4</v>
      </c>
      <c r="I86" s="39">
        <v>4.5</v>
      </c>
      <c r="J86" s="58">
        <v>0</v>
      </c>
      <c r="K86" s="44">
        <v>21</v>
      </c>
      <c r="L86" s="44">
        <v>70</v>
      </c>
      <c r="M86" s="55">
        <v>1.6</v>
      </c>
      <c r="N86" s="71">
        <v>0</v>
      </c>
      <c r="O86" s="3" t="s">
        <v>118</v>
      </c>
      <c r="P86" s="73">
        <v>20</v>
      </c>
      <c r="Q86" s="76">
        <v>350</v>
      </c>
      <c r="BW86" s="178">
        <v>37515</v>
      </c>
      <c r="BX86" s="1">
        <v>10.8</v>
      </c>
      <c r="BY86" s="1">
        <v>1.88</v>
      </c>
      <c r="BZ86" s="1">
        <v>676</v>
      </c>
      <c r="CA86" s="1">
        <v>14.88</v>
      </c>
      <c r="CB86" s="1">
        <v>15.5</v>
      </c>
      <c r="CC86" s="1">
        <v>10.35</v>
      </c>
      <c r="CD86" s="1">
        <v>4.47</v>
      </c>
      <c r="CE86" s="1">
        <v>-0.029</v>
      </c>
      <c r="CF86" s="1">
        <v>1.143</v>
      </c>
      <c r="CG86" s="1">
        <v>-0.0171</v>
      </c>
      <c r="CH86" s="1">
        <v>688.5</v>
      </c>
      <c r="CI86" s="1">
        <v>12.5</v>
      </c>
      <c r="CJ86" s="1">
        <v>1.96</v>
      </c>
      <c r="CK86" s="1">
        <v>0.08</v>
      </c>
      <c r="CL86" s="184">
        <v>7.5</v>
      </c>
      <c r="CM86" s="184">
        <v>5.2</v>
      </c>
    </row>
    <row r="87" spans="1:91" ht="12.75">
      <c r="A87" s="62">
        <v>82</v>
      </c>
      <c r="B87" s="25" t="s">
        <v>43</v>
      </c>
      <c r="C87" s="34">
        <v>370</v>
      </c>
      <c r="D87" s="81">
        <v>0.5</v>
      </c>
      <c r="E87" s="8">
        <v>551</v>
      </c>
      <c r="F87" s="4">
        <v>80.2</v>
      </c>
      <c r="G87" s="11">
        <v>29.2</v>
      </c>
      <c r="H87" s="115">
        <v>0.5</v>
      </c>
      <c r="I87" s="39">
        <v>1.9</v>
      </c>
      <c r="J87" s="58">
        <v>0.02</v>
      </c>
      <c r="K87" s="44">
        <v>65</v>
      </c>
      <c r="L87" s="44">
        <v>113</v>
      </c>
      <c r="M87" s="28">
        <v>0.5</v>
      </c>
      <c r="N87" s="71">
        <v>2.2</v>
      </c>
      <c r="O87" s="3" t="s">
        <v>119</v>
      </c>
      <c r="P87" s="73">
        <v>13</v>
      </c>
      <c r="Q87" s="76">
        <v>280</v>
      </c>
      <c r="BW87" s="178">
        <v>37521</v>
      </c>
      <c r="BX87" s="1">
        <v>10.3</v>
      </c>
      <c r="BY87" s="1">
        <v>1.97</v>
      </c>
      <c r="BZ87" s="1">
        <v>676</v>
      </c>
      <c r="CA87" s="1">
        <v>12.66</v>
      </c>
      <c r="CB87" s="1">
        <v>14.7</v>
      </c>
      <c r="CC87" s="1">
        <v>10.29</v>
      </c>
      <c r="CD87" s="1">
        <v>0.07</v>
      </c>
      <c r="CE87" s="1">
        <v>-0.083</v>
      </c>
      <c r="CF87" s="1">
        <v>0</v>
      </c>
      <c r="CG87" s="1">
        <v>0.015</v>
      </c>
      <c r="CH87" s="1">
        <v>689.9</v>
      </c>
      <c r="CI87" s="1">
        <v>13.9</v>
      </c>
      <c r="CJ87" s="1">
        <v>1.99</v>
      </c>
      <c r="CK87" s="1">
        <v>0.02</v>
      </c>
      <c r="CL87" s="184">
        <v>7.4</v>
      </c>
      <c r="CM87" s="184">
        <v>5.2</v>
      </c>
    </row>
    <row r="88" spans="1:91" ht="12.75">
      <c r="A88" s="62">
        <v>83</v>
      </c>
      <c r="B88" s="25" t="s">
        <v>39</v>
      </c>
      <c r="C88" s="34">
        <v>350</v>
      </c>
      <c r="D88" s="82">
        <v>1</v>
      </c>
      <c r="E88" s="8">
        <v>551.5</v>
      </c>
      <c r="F88" s="4">
        <v>88.2</v>
      </c>
      <c r="G88" s="11">
        <v>21.9</v>
      </c>
      <c r="H88" s="117">
        <v>0.4</v>
      </c>
      <c r="I88" s="39">
        <v>5.3</v>
      </c>
      <c r="J88" s="58">
        <v>0.05</v>
      </c>
      <c r="K88" s="44">
        <v>9</v>
      </c>
      <c r="L88" s="44">
        <v>130</v>
      </c>
      <c r="M88" s="53">
        <v>0</v>
      </c>
      <c r="N88" s="71">
        <v>0.8</v>
      </c>
      <c r="O88" s="3"/>
      <c r="P88" s="73">
        <v>13.5</v>
      </c>
      <c r="Q88" s="76">
        <v>20</v>
      </c>
      <c r="BW88" s="178">
        <v>37535</v>
      </c>
      <c r="BX88" s="1">
        <v>10</v>
      </c>
      <c r="BY88" s="1">
        <v>2.07</v>
      </c>
      <c r="BZ88" s="1">
        <v>688</v>
      </c>
      <c r="CA88" s="1">
        <v>9.31</v>
      </c>
      <c r="CB88" s="1">
        <v>12.5</v>
      </c>
      <c r="CC88" s="1">
        <v>10.07</v>
      </c>
      <c r="CD88" s="1">
        <v>0.66</v>
      </c>
      <c r="CE88" s="1">
        <v>-0.021</v>
      </c>
      <c r="CF88" s="1">
        <v>0.857</v>
      </c>
      <c r="CG88" s="1">
        <v>0.0071</v>
      </c>
      <c r="CH88" s="1">
        <v>692.3</v>
      </c>
      <c r="CI88" s="1">
        <v>4.3</v>
      </c>
      <c r="CJ88" s="1">
        <v>2.07</v>
      </c>
      <c r="CK88" s="1">
        <v>0</v>
      </c>
      <c r="CL88" s="184">
        <v>7.6</v>
      </c>
      <c r="CM88" s="184">
        <v>5.2</v>
      </c>
    </row>
    <row r="89" spans="1:91" ht="12.75">
      <c r="A89" s="62">
        <v>84</v>
      </c>
      <c r="B89" s="25" t="s">
        <v>32</v>
      </c>
      <c r="C89" s="34">
        <v>390</v>
      </c>
      <c r="D89" s="81">
        <v>0.5</v>
      </c>
      <c r="E89" s="8">
        <v>552.3</v>
      </c>
      <c r="F89" s="4">
        <v>98.2</v>
      </c>
      <c r="G89" s="10">
        <v>8.5</v>
      </c>
      <c r="H89" s="114">
        <v>0.15</v>
      </c>
      <c r="I89" s="39">
        <v>7.4</v>
      </c>
      <c r="J89" s="58">
        <v>0</v>
      </c>
      <c r="K89" s="44">
        <v>9</v>
      </c>
      <c r="L89" s="44">
        <v>64</v>
      </c>
      <c r="M89" s="53">
        <v>0.05</v>
      </c>
      <c r="N89" s="71">
        <v>0.8</v>
      </c>
      <c r="O89" s="3"/>
      <c r="P89" s="73">
        <v>17</v>
      </c>
      <c r="Q89" s="76">
        <v>25</v>
      </c>
      <c r="BW89" s="178">
        <v>37541</v>
      </c>
      <c r="BX89" s="1">
        <v>9</v>
      </c>
      <c r="BY89" s="1">
        <v>2.61</v>
      </c>
      <c r="BZ89" s="1">
        <v>690</v>
      </c>
      <c r="CA89" s="1">
        <v>5.5</v>
      </c>
      <c r="CB89" s="1">
        <v>11.5</v>
      </c>
      <c r="CC89" s="1">
        <v>9.93</v>
      </c>
      <c r="CD89" s="1">
        <v>9.34</v>
      </c>
      <c r="CE89" s="1">
        <v>-0.167</v>
      </c>
      <c r="CF89" s="1">
        <v>0.333</v>
      </c>
      <c r="CG89" s="1">
        <v>0.09</v>
      </c>
      <c r="CH89" s="1">
        <v>692.9</v>
      </c>
      <c r="CI89" s="1">
        <v>2.9</v>
      </c>
      <c r="CJ89" s="1">
        <v>2.11</v>
      </c>
      <c r="CK89" s="1">
        <v>0.5</v>
      </c>
      <c r="CL89" s="184">
        <v>7.6</v>
      </c>
      <c r="CM89" s="184">
        <v>5.2</v>
      </c>
    </row>
    <row r="90" spans="1:91" ht="12.75">
      <c r="A90" s="62">
        <v>85</v>
      </c>
      <c r="B90" s="25" t="s">
        <v>256</v>
      </c>
      <c r="C90" s="34">
        <v>400</v>
      </c>
      <c r="D90" s="82">
        <v>1.2</v>
      </c>
      <c r="E90" s="8">
        <v>567.4</v>
      </c>
      <c r="F90" s="4">
        <v>84.2</v>
      </c>
      <c r="G90" s="11">
        <v>14.6</v>
      </c>
      <c r="H90" s="114">
        <v>0.1</v>
      </c>
      <c r="I90" s="40">
        <v>21.7</v>
      </c>
      <c r="J90" s="58">
        <v>0</v>
      </c>
      <c r="K90" s="44">
        <v>9</v>
      </c>
      <c r="L90" s="44">
        <v>82</v>
      </c>
      <c r="M90" s="53">
        <v>0.09</v>
      </c>
      <c r="N90" s="71">
        <v>0.7</v>
      </c>
      <c r="O90" s="3" t="s">
        <v>281</v>
      </c>
      <c r="P90" s="73">
        <v>21</v>
      </c>
      <c r="Q90" s="76">
        <v>335</v>
      </c>
      <c r="BW90" s="178">
        <v>37553</v>
      </c>
      <c r="BX90" s="1">
        <v>9.4</v>
      </c>
      <c r="BY90" s="1">
        <v>2.45</v>
      </c>
      <c r="BZ90" s="1">
        <v>682</v>
      </c>
      <c r="CA90" s="1">
        <v>6.64</v>
      </c>
      <c r="CB90" s="1">
        <v>9.5</v>
      </c>
      <c r="CC90" s="1">
        <v>9.61</v>
      </c>
      <c r="CD90" s="1">
        <v>2.13</v>
      </c>
      <c r="CE90" s="1">
        <v>0.033</v>
      </c>
      <c r="CF90" s="1">
        <v>-0.667</v>
      </c>
      <c r="CG90" s="1">
        <v>-0.0133</v>
      </c>
      <c r="CH90" s="1">
        <v>693.5</v>
      </c>
      <c r="CI90" s="1">
        <v>11.5</v>
      </c>
      <c r="CJ90" s="1">
        <v>2.2</v>
      </c>
      <c r="CK90" s="1">
        <v>0.25</v>
      </c>
      <c r="CL90" s="184">
        <v>7.9</v>
      </c>
      <c r="CM90" s="184">
        <v>5.2</v>
      </c>
    </row>
    <row r="91" spans="1:91" ht="12.75">
      <c r="A91" s="62">
        <v>86</v>
      </c>
      <c r="B91" s="25" t="s">
        <v>211</v>
      </c>
      <c r="C91" s="34">
        <v>200</v>
      </c>
      <c r="D91" s="82">
        <v>20</v>
      </c>
      <c r="E91" s="8">
        <v>568.7</v>
      </c>
      <c r="F91" s="4">
        <v>76.1</v>
      </c>
      <c r="G91" s="11">
        <v>25.6</v>
      </c>
      <c r="H91" s="115">
        <v>0.9</v>
      </c>
      <c r="I91" s="39">
        <v>0.1</v>
      </c>
      <c r="J91" s="58">
        <v>0</v>
      </c>
      <c r="K91" s="44">
        <v>11</v>
      </c>
      <c r="L91" s="44">
        <v>72</v>
      </c>
      <c r="M91" s="53">
        <v>0</v>
      </c>
      <c r="N91" s="71">
        <v>0</v>
      </c>
      <c r="O91" s="3" t="s">
        <v>120</v>
      </c>
      <c r="P91" s="73">
        <v>5</v>
      </c>
      <c r="Q91" s="76">
        <v>140</v>
      </c>
      <c r="BW91" s="178">
        <v>37563</v>
      </c>
      <c r="BX91" s="1">
        <v>9.5</v>
      </c>
      <c r="BY91" s="1">
        <v>2.93</v>
      </c>
      <c r="BZ91" s="1">
        <v>679</v>
      </c>
      <c r="CA91" s="1">
        <v>6.72</v>
      </c>
      <c r="CB91" s="1">
        <v>7.7</v>
      </c>
      <c r="CC91" s="1">
        <v>9.3</v>
      </c>
      <c r="CD91" s="1">
        <v>2.04</v>
      </c>
      <c r="CE91" s="1">
        <v>0.01</v>
      </c>
      <c r="CF91" s="1">
        <v>-0.3</v>
      </c>
      <c r="CG91" s="1">
        <v>0.048</v>
      </c>
      <c r="CH91" s="1">
        <v>693.2</v>
      </c>
      <c r="CI91" s="1">
        <v>14.2</v>
      </c>
      <c r="CJ91" s="1">
        <v>2.27</v>
      </c>
      <c r="CK91" s="1">
        <v>0.66</v>
      </c>
      <c r="CL91" s="184">
        <v>7.9</v>
      </c>
      <c r="CM91" s="184">
        <v>5.1</v>
      </c>
    </row>
    <row r="92" spans="1:91" ht="12.75">
      <c r="A92" s="62">
        <v>87</v>
      </c>
      <c r="B92" s="25" t="s">
        <v>259</v>
      </c>
      <c r="C92" s="34">
        <v>320</v>
      </c>
      <c r="D92" s="82">
        <v>1.1</v>
      </c>
      <c r="E92" s="8">
        <v>572.6</v>
      </c>
      <c r="F92" s="4">
        <v>86.2</v>
      </c>
      <c r="G92" s="11">
        <v>25.5</v>
      </c>
      <c r="H92" s="115">
        <v>0.8</v>
      </c>
      <c r="I92" s="39">
        <v>2.5</v>
      </c>
      <c r="J92" s="58">
        <v>0</v>
      </c>
      <c r="K92" s="44">
        <v>15</v>
      </c>
      <c r="L92" s="44">
        <v>88</v>
      </c>
      <c r="M92" s="53">
        <v>0.04</v>
      </c>
      <c r="N92" s="71">
        <v>0</v>
      </c>
      <c r="O92" s="3" t="s">
        <v>413</v>
      </c>
      <c r="P92" s="73">
        <v>12</v>
      </c>
      <c r="Q92" s="76">
        <v>337</v>
      </c>
      <c r="BW92" s="178">
        <v>37573</v>
      </c>
      <c r="BX92" s="1">
        <v>8.7</v>
      </c>
      <c r="BY92" s="1">
        <v>3.08</v>
      </c>
      <c r="BZ92" s="1">
        <v>683</v>
      </c>
      <c r="CA92" s="1">
        <v>1.34</v>
      </c>
      <c r="CB92" s="1">
        <v>5.9</v>
      </c>
      <c r="CC92" s="1">
        <v>8.95</v>
      </c>
      <c r="CD92" s="1">
        <v>2.46</v>
      </c>
      <c r="CE92" s="1">
        <v>-0.08</v>
      </c>
      <c r="CF92" s="1">
        <v>0.4</v>
      </c>
      <c r="CG92" s="1">
        <v>0.015</v>
      </c>
      <c r="CH92" s="1">
        <v>692.3</v>
      </c>
      <c r="CI92" s="1">
        <v>9.3</v>
      </c>
      <c r="CJ92" s="1">
        <v>2.36</v>
      </c>
      <c r="CK92" s="1">
        <v>0.72</v>
      </c>
      <c r="CL92" s="184">
        <v>7.5</v>
      </c>
      <c r="CM92" s="184">
        <v>5</v>
      </c>
    </row>
    <row r="93" spans="1:91" ht="12.75">
      <c r="A93" s="62">
        <v>88</v>
      </c>
      <c r="B93" s="25" t="s">
        <v>121</v>
      </c>
      <c r="C93" s="34">
        <v>340</v>
      </c>
      <c r="D93" s="82">
        <v>4</v>
      </c>
      <c r="E93" s="8">
        <v>576.6</v>
      </c>
      <c r="F93" s="4">
        <v>126.2</v>
      </c>
      <c r="G93" s="10">
        <v>7.4</v>
      </c>
      <c r="H93" s="114">
        <v>0.15</v>
      </c>
      <c r="I93" s="39">
        <v>4.5</v>
      </c>
      <c r="J93" s="58">
        <v>0</v>
      </c>
      <c r="K93" s="44">
        <v>1</v>
      </c>
      <c r="L93" s="44">
        <v>120</v>
      </c>
      <c r="M93" s="53">
        <v>0.02</v>
      </c>
      <c r="N93" s="71">
        <v>1.1</v>
      </c>
      <c r="O93" s="3"/>
      <c r="P93" s="73">
        <v>12</v>
      </c>
      <c r="Q93" s="76">
        <v>25</v>
      </c>
      <c r="BW93" s="178">
        <v>37581</v>
      </c>
      <c r="BX93" s="1">
        <v>9</v>
      </c>
      <c r="BY93" s="1">
        <v>3</v>
      </c>
      <c r="BZ93" s="1">
        <v>688</v>
      </c>
      <c r="CA93" s="1">
        <v>8.5</v>
      </c>
      <c r="CB93" s="1">
        <v>4.5</v>
      </c>
      <c r="CC93" s="1">
        <v>8.65</v>
      </c>
      <c r="CD93" s="1">
        <v>3.51</v>
      </c>
      <c r="CE93" s="1">
        <v>0.038</v>
      </c>
      <c r="CF93" s="1">
        <v>0.625</v>
      </c>
      <c r="CG93" s="1">
        <v>-0.01</v>
      </c>
      <c r="CH93" s="1">
        <v>691.2</v>
      </c>
      <c r="CI93" s="1">
        <v>3.2</v>
      </c>
      <c r="CJ93" s="1">
        <v>2.42</v>
      </c>
      <c r="CK93" s="1">
        <v>0.58</v>
      </c>
      <c r="CL93" s="184">
        <v>7.4</v>
      </c>
      <c r="CM93" s="184">
        <v>5</v>
      </c>
    </row>
    <row r="94" spans="1:91" ht="12.75">
      <c r="A94" s="62">
        <v>89</v>
      </c>
      <c r="B94" s="25" t="s">
        <v>199</v>
      </c>
      <c r="C94" s="34">
        <v>330</v>
      </c>
      <c r="D94" s="82">
        <v>30</v>
      </c>
      <c r="E94" s="8">
        <v>582.7</v>
      </c>
      <c r="F94" s="4">
        <v>116.2</v>
      </c>
      <c r="G94" s="10">
        <v>9.8</v>
      </c>
      <c r="H94" s="114">
        <v>0.43</v>
      </c>
      <c r="I94" s="40">
        <v>33.4</v>
      </c>
      <c r="J94" s="58">
        <v>0.02</v>
      </c>
      <c r="K94" s="44">
        <v>32</v>
      </c>
      <c r="L94" s="44">
        <v>84</v>
      </c>
      <c r="M94" s="53">
        <v>0.12</v>
      </c>
      <c r="N94" s="71">
        <v>1.8</v>
      </c>
      <c r="O94" s="3" t="s">
        <v>269</v>
      </c>
      <c r="P94" s="73">
        <v>10.5</v>
      </c>
      <c r="Q94" s="76">
        <v>60</v>
      </c>
      <c r="BW94" s="178">
        <v>37587</v>
      </c>
      <c r="BX94" s="1">
        <v>8.8</v>
      </c>
      <c r="BY94" s="1">
        <v>2.73</v>
      </c>
      <c r="BZ94" s="1">
        <v>689</v>
      </c>
      <c r="CA94" s="1">
        <v>6.37</v>
      </c>
      <c r="CB94" s="1">
        <v>3.4</v>
      </c>
      <c r="CC94" s="1">
        <v>8.42</v>
      </c>
      <c r="CD94" s="1">
        <v>3.81</v>
      </c>
      <c r="CE94" s="1">
        <v>-0.033</v>
      </c>
      <c r="CF94" s="1">
        <v>0.167</v>
      </c>
      <c r="CG94" s="1">
        <v>-0.045</v>
      </c>
      <c r="CH94" s="1">
        <v>690</v>
      </c>
      <c r="CI94" s="1">
        <v>1</v>
      </c>
      <c r="CJ94" s="1">
        <v>2.47</v>
      </c>
      <c r="CK94" s="1">
        <v>0.26</v>
      </c>
      <c r="CL94" s="184">
        <v>7.3</v>
      </c>
      <c r="CM94" s="184">
        <v>5.2</v>
      </c>
    </row>
    <row r="95" spans="1:91" ht="12.75">
      <c r="A95" s="62">
        <v>90</v>
      </c>
      <c r="B95" s="25" t="s">
        <v>261</v>
      </c>
      <c r="C95" s="34">
        <v>270</v>
      </c>
      <c r="D95" s="82">
        <v>9</v>
      </c>
      <c r="E95" s="8">
        <v>584.6</v>
      </c>
      <c r="F95" s="4">
        <v>92.2</v>
      </c>
      <c r="G95" s="11">
        <v>26.7</v>
      </c>
      <c r="H95" s="117">
        <v>0.4</v>
      </c>
      <c r="I95" s="39">
        <v>10.5</v>
      </c>
      <c r="J95" s="58">
        <v>0.01</v>
      </c>
      <c r="K95" s="44">
        <v>9</v>
      </c>
      <c r="L95" s="44">
        <v>16</v>
      </c>
      <c r="M95" s="53">
        <v>0</v>
      </c>
      <c r="N95" s="71">
        <v>0.5</v>
      </c>
      <c r="O95" s="3" t="s">
        <v>282</v>
      </c>
      <c r="P95" s="73">
        <v>18</v>
      </c>
      <c r="Q95" s="76">
        <v>340</v>
      </c>
      <c r="BW95" s="178">
        <v>37598</v>
      </c>
      <c r="BX95" s="1">
        <v>7.7</v>
      </c>
      <c r="BY95" s="1">
        <v>2.93</v>
      </c>
      <c r="BZ95" s="1">
        <v>656</v>
      </c>
      <c r="CA95" s="1">
        <v>2.23</v>
      </c>
      <c r="CB95" s="1">
        <v>1.6</v>
      </c>
      <c r="CC95" s="1">
        <v>7.99</v>
      </c>
      <c r="CD95" s="1">
        <v>2.92</v>
      </c>
      <c r="CE95" s="1">
        <v>-0.1</v>
      </c>
      <c r="CF95" s="1">
        <v>-3</v>
      </c>
      <c r="CG95" s="1">
        <v>0.0182</v>
      </c>
      <c r="CH95" s="1">
        <v>687.4</v>
      </c>
      <c r="CI95" s="1">
        <v>31.4</v>
      </c>
      <c r="CJ95" s="1">
        <v>2.56</v>
      </c>
      <c r="CK95" s="1">
        <v>0.37</v>
      </c>
      <c r="CL95" s="184">
        <v>7.4</v>
      </c>
      <c r="CM95" s="184">
        <v>4.9</v>
      </c>
    </row>
    <row r="96" spans="1:91" ht="12.75">
      <c r="A96" s="62">
        <v>91</v>
      </c>
      <c r="B96" s="25" t="s">
        <v>2</v>
      </c>
      <c r="C96" s="34">
        <v>370</v>
      </c>
      <c r="D96" s="81">
        <v>10</v>
      </c>
      <c r="E96" s="8">
        <v>591.2</v>
      </c>
      <c r="F96" s="4">
        <v>104.2</v>
      </c>
      <c r="G96" s="11">
        <v>24.3</v>
      </c>
      <c r="H96" s="114">
        <v>0.35</v>
      </c>
      <c r="I96" s="39">
        <v>0.1</v>
      </c>
      <c r="J96" s="58">
        <v>0.01</v>
      </c>
      <c r="K96" s="44">
        <v>0</v>
      </c>
      <c r="L96" s="44">
        <v>1</v>
      </c>
      <c r="M96" s="56">
        <v>0</v>
      </c>
      <c r="N96" s="71">
        <v>0</v>
      </c>
      <c r="O96" s="3" t="s">
        <v>296</v>
      </c>
      <c r="P96" s="73">
        <v>12</v>
      </c>
      <c r="Q96" s="76">
        <v>53</v>
      </c>
      <c r="BW96" s="178">
        <v>37605</v>
      </c>
      <c r="BX96" s="1">
        <v>7.5</v>
      </c>
      <c r="BY96" s="1">
        <v>2.61</v>
      </c>
      <c r="BZ96" s="1">
        <v>668</v>
      </c>
      <c r="CA96" s="1">
        <v>-6.91</v>
      </c>
      <c r="CB96" s="1">
        <v>0.5</v>
      </c>
      <c r="CC96" s="1">
        <v>7.72</v>
      </c>
      <c r="CD96" s="1">
        <v>2.23</v>
      </c>
      <c r="CE96" s="1">
        <v>-0.029</v>
      </c>
      <c r="CF96" s="1">
        <v>1.714</v>
      </c>
      <c r="CG96" s="1">
        <v>-0.0457</v>
      </c>
      <c r="CH96" s="1">
        <v>685.4</v>
      </c>
      <c r="CI96" s="1">
        <v>17.4</v>
      </c>
      <c r="CJ96" s="1">
        <v>2.61</v>
      </c>
      <c r="CK96" s="1">
        <v>0</v>
      </c>
      <c r="CL96" s="184">
        <v>7.6</v>
      </c>
      <c r="CM96" s="184">
        <v>5</v>
      </c>
    </row>
    <row r="97" spans="1:91" ht="12.75">
      <c r="A97" s="62">
        <v>92</v>
      </c>
      <c r="B97" s="25" t="s">
        <v>185</v>
      </c>
      <c r="C97" s="34">
        <v>320</v>
      </c>
      <c r="D97" s="82">
        <v>0.2</v>
      </c>
      <c r="E97" s="8">
        <v>593.6</v>
      </c>
      <c r="F97" s="4">
        <v>88.2</v>
      </c>
      <c r="G97" s="11">
        <v>26.7</v>
      </c>
      <c r="H97" s="117">
        <v>0.4</v>
      </c>
      <c r="I97" s="39">
        <v>6.1</v>
      </c>
      <c r="J97" s="58">
        <v>0.01</v>
      </c>
      <c r="K97" s="44">
        <v>14</v>
      </c>
      <c r="L97" s="44">
        <v>126</v>
      </c>
      <c r="M97" s="53">
        <v>0</v>
      </c>
      <c r="N97" s="71">
        <v>0</v>
      </c>
      <c r="O97" s="3" t="s">
        <v>297</v>
      </c>
      <c r="P97" s="73">
        <v>9.5</v>
      </c>
      <c r="Q97" s="76">
        <v>45</v>
      </c>
      <c r="BW97" s="178">
        <v>37614</v>
      </c>
      <c r="BX97" s="1">
        <v>6.9</v>
      </c>
      <c r="BY97" s="1">
        <v>2.61</v>
      </c>
      <c r="BZ97" s="1">
        <v>680</v>
      </c>
      <c r="CA97" s="1">
        <v>-4.93</v>
      </c>
      <c r="CB97" s="1">
        <v>-0.8</v>
      </c>
      <c r="CC97" s="1">
        <v>7.39</v>
      </c>
      <c r="CD97" s="1">
        <v>4.87</v>
      </c>
      <c r="CE97" s="1">
        <v>-0.067</v>
      </c>
      <c r="CF97" s="1">
        <v>1.333</v>
      </c>
      <c r="CG97" s="1">
        <v>0</v>
      </c>
      <c r="CH97" s="1">
        <v>682.6</v>
      </c>
      <c r="CI97" s="1">
        <v>2.6</v>
      </c>
      <c r="CJ97" s="1">
        <v>2.67</v>
      </c>
      <c r="CK97" s="1">
        <v>0.06</v>
      </c>
      <c r="CL97" s="184">
        <v>7.4</v>
      </c>
      <c r="CM97" s="184">
        <v>4.8</v>
      </c>
    </row>
    <row r="98" spans="1:91" ht="12.75">
      <c r="A98" s="62">
        <v>93</v>
      </c>
      <c r="B98" s="25" t="s">
        <v>231</v>
      </c>
      <c r="C98" s="34">
        <v>335</v>
      </c>
      <c r="D98" s="80">
        <v>0.1</v>
      </c>
      <c r="E98" s="8">
        <v>593.8</v>
      </c>
      <c r="F98" s="4">
        <v>72.1</v>
      </c>
      <c r="G98" s="11">
        <v>25.5</v>
      </c>
      <c r="H98" s="114">
        <v>0.36</v>
      </c>
      <c r="I98" s="39">
        <v>7</v>
      </c>
      <c r="J98" s="58">
        <v>0</v>
      </c>
      <c r="K98" s="44">
        <v>11</v>
      </c>
      <c r="L98" s="44">
        <v>97</v>
      </c>
      <c r="M98" s="55">
        <v>1.4</v>
      </c>
      <c r="N98" s="71">
        <v>0.8</v>
      </c>
      <c r="O98" s="3" t="s">
        <v>270</v>
      </c>
      <c r="P98" s="73">
        <v>10</v>
      </c>
      <c r="Q98" s="76">
        <v>270</v>
      </c>
      <c r="BW98" s="178">
        <v>37625</v>
      </c>
      <c r="BX98" s="1">
        <v>5.9</v>
      </c>
      <c r="BY98" s="1">
        <v>4.8</v>
      </c>
      <c r="BZ98" s="1">
        <v>579</v>
      </c>
      <c r="CA98" s="1">
        <v>-3.1</v>
      </c>
      <c r="CB98" s="1">
        <v>-4.5</v>
      </c>
      <c r="CC98" s="1">
        <v>7</v>
      </c>
      <c r="CD98" s="1">
        <v>11.03</v>
      </c>
      <c r="CE98" s="1">
        <v>-0.091</v>
      </c>
      <c r="CF98" s="1">
        <v>-9.182</v>
      </c>
      <c r="CG98" s="1">
        <v>0.1991</v>
      </c>
      <c r="CH98" s="1">
        <v>678.8</v>
      </c>
      <c r="CI98" s="1">
        <v>99.8</v>
      </c>
      <c r="CJ98" s="1">
        <v>2.74</v>
      </c>
      <c r="CK98" s="1">
        <v>2.06</v>
      </c>
      <c r="CL98" s="184">
        <v>6.3</v>
      </c>
      <c r="CM98" s="184">
        <v>4</v>
      </c>
    </row>
    <row r="99" spans="1:91" ht="12.75">
      <c r="A99" s="62">
        <v>94</v>
      </c>
      <c r="B99" s="25" t="s">
        <v>220</v>
      </c>
      <c r="C99" s="34">
        <v>270</v>
      </c>
      <c r="D99" s="82">
        <v>8.6</v>
      </c>
      <c r="E99" s="8">
        <v>599.3</v>
      </c>
      <c r="F99" s="4">
        <v>72.1</v>
      </c>
      <c r="G99" s="11">
        <v>25.5</v>
      </c>
      <c r="H99" s="114">
        <v>0.4</v>
      </c>
      <c r="I99" s="40">
        <v>29</v>
      </c>
      <c r="J99" s="58">
        <v>0</v>
      </c>
      <c r="K99" s="44">
        <v>23</v>
      </c>
      <c r="L99" s="44">
        <v>78</v>
      </c>
      <c r="M99" s="28">
        <v>0.22</v>
      </c>
      <c r="N99" s="71">
        <v>1.3</v>
      </c>
      <c r="O99" s="3" t="s">
        <v>122</v>
      </c>
      <c r="P99" s="73">
        <v>6.5</v>
      </c>
      <c r="Q99" s="76">
        <v>220</v>
      </c>
      <c r="BW99" s="178">
        <v>37633</v>
      </c>
      <c r="BX99" s="1">
        <v>5.8</v>
      </c>
      <c r="BY99" s="1">
        <v>2.86</v>
      </c>
      <c r="BZ99" s="1">
        <v>633</v>
      </c>
      <c r="CA99" s="1">
        <v>-7.21</v>
      </c>
      <c r="CB99" s="1">
        <v>-3.8</v>
      </c>
      <c r="CC99" s="1">
        <v>6.75</v>
      </c>
      <c r="CD99" s="1">
        <v>9.5</v>
      </c>
      <c r="CE99" s="1">
        <v>-0.013</v>
      </c>
      <c r="CF99" s="1">
        <v>6.75</v>
      </c>
      <c r="CG99" s="1">
        <v>-0.2425</v>
      </c>
      <c r="CH99" s="1">
        <v>675.8</v>
      </c>
      <c r="CI99" s="1">
        <v>42.8</v>
      </c>
      <c r="CJ99" s="1">
        <v>2.78</v>
      </c>
      <c r="CK99" s="1">
        <v>0.08</v>
      </c>
      <c r="CL99" s="184">
        <v>6.9</v>
      </c>
      <c r="CM99" s="184">
        <v>4.5</v>
      </c>
    </row>
    <row r="100" spans="1:91" ht="12.75">
      <c r="A100" s="62">
        <v>95</v>
      </c>
      <c r="B100" s="25" t="s">
        <v>81</v>
      </c>
      <c r="C100" s="34">
        <v>330</v>
      </c>
      <c r="D100" s="82">
        <v>1.1</v>
      </c>
      <c r="E100" s="8">
        <v>601</v>
      </c>
      <c r="F100" s="4">
        <v>104.2</v>
      </c>
      <c r="G100" s="11">
        <v>19.4</v>
      </c>
      <c r="H100" s="114">
        <v>0.04</v>
      </c>
      <c r="I100" s="40">
        <v>17.3</v>
      </c>
      <c r="J100" s="58">
        <v>0</v>
      </c>
      <c r="K100" s="44">
        <v>6</v>
      </c>
      <c r="L100" s="44">
        <v>105</v>
      </c>
      <c r="M100" s="28">
        <v>0.5</v>
      </c>
      <c r="N100" s="71">
        <v>1.9</v>
      </c>
      <c r="O100" s="3"/>
      <c r="P100" s="73">
        <v>18</v>
      </c>
      <c r="Q100" s="76">
        <v>315</v>
      </c>
      <c r="BW100" s="178">
        <v>37646</v>
      </c>
      <c r="BX100" s="1">
        <v>5.8</v>
      </c>
      <c r="BY100" s="1">
        <v>2.86</v>
      </c>
      <c r="BZ100" s="1">
        <v>630</v>
      </c>
      <c r="CA100" s="1">
        <v>-2.24</v>
      </c>
      <c r="CB100" s="1">
        <v>-2.4</v>
      </c>
      <c r="CC100" s="1">
        <v>6.4</v>
      </c>
      <c r="CD100" s="1">
        <v>5.98</v>
      </c>
      <c r="CE100" s="1">
        <v>0</v>
      </c>
      <c r="CF100" s="1">
        <v>-0.231</v>
      </c>
      <c r="CG100" s="1">
        <v>0</v>
      </c>
      <c r="CH100" s="1">
        <v>670.7</v>
      </c>
      <c r="CI100" s="1">
        <v>40.7</v>
      </c>
      <c r="CJ100" s="1">
        <v>2.83</v>
      </c>
      <c r="CK100" s="1">
        <v>0.03</v>
      </c>
      <c r="CL100" s="184">
        <v>7.1</v>
      </c>
      <c r="CM100" s="184">
        <v>4.5</v>
      </c>
    </row>
    <row r="101" spans="1:91" ht="12.75">
      <c r="A101" s="62">
        <v>96</v>
      </c>
      <c r="B101" s="25" t="s">
        <v>250</v>
      </c>
      <c r="C101" s="34">
        <v>320</v>
      </c>
      <c r="D101" s="80">
        <v>0.1</v>
      </c>
      <c r="E101" s="8">
        <v>602</v>
      </c>
      <c r="F101" s="4">
        <v>88.2</v>
      </c>
      <c r="G101" s="11">
        <v>28</v>
      </c>
      <c r="H101" s="114">
        <v>0.1</v>
      </c>
      <c r="I101" s="39">
        <v>0.1</v>
      </c>
      <c r="J101" s="58">
        <v>0</v>
      </c>
      <c r="K101" s="44">
        <v>6</v>
      </c>
      <c r="L101" s="44">
        <v>70</v>
      </c>
      <c r="M101" s="53">
        <v>0.1</v>
      </c>
      <c r="N101" s="10">
        <v>3.2</v>
      </c>
      <c r="O101" s="3" t="s">
        <v>94</v>
      </c>
      <c r="P101" s="73">
        <v>16.5</v>
      </c>
      <c r="Q101" s="76">
        <v>315</v>
      </c>
      <c r="BW101" s="178">
        <v>37658</v>
      </c>
      <c r="BX101" s="1">
        <v>5.2</v>
      </c>
      <c r="BY101" s="1">
        <v>2.64</v>
      </c>
      <c r="BZ101" s="1">
        <v>635</v>
      </c>
      <c r="CA101" s="1">
        <v>-2.38</v>
      </c>
      <c r="CB101" s="1">
        <v>-0.9</v>
      </c>
      <c r="CC101" s="1">
        <v>6.15</v>
      </c>
      <c r="CD101" s="1">
        <v>9.53</v>
      </c>
      <c r="CE101" s="1">
        <v>-0.05</v>
      </c>
      <c r="CF101" s="1">
        <v>0.417</v>
      </c>
      <c r="CG101" s="1">
        <v>-0.0183</v>
      </c>
      <c r="CH101" s="1">
        <v>666.1</v>
      </c>
      <c r="CI101" s="1">
        <v>31.1</v>
      </c>
      <c r="CJ101" s="1">
        <v>2.86</v>
      </c>
      <c r="CK101" s="1">
        <v>0.22</v>
      </c>
      <c r="CL101" s="184">
        <v>7.3</v>
      </c>
      <c r="CM101" s="184">
        <v>4.6</v>
      </c>
    </row>
    <row r="102" spans="1:91" ht="12.75">
      <c r="A102" s="62">
        <v>97</v>
      </c>
      <c r="B102" s="25" t="s">
        <v>222</v>
      </c>
      <c r="C102" s="34">
        <v>230</v>
      </c>
      <c r="D102" s="82">
        <v>80</v>
      </c>
      <c r="E102" s="8">
        <v>604</v>
      </c>
      <c r="F102" s="4">
        <v>84.2</v>
      </c>
      <c r="G102" s="11">
        <v>38.9</v>
      </c>
      <c r="H102" s="114">
        <v>0.3</v>
      </c>
      <c r="I102" s="40">
        <v>25</v>
      </c>
      <c r="J102" s="58">
        <v>0.02</v>
      </c>
      <c r="K102" s="44">
        <v>33</v>
      </c>
      <c r="L102" s="44">
        <v>103</v>
      </c>
      <c r="M102" s="53">
        <v>0.09</v>
      </c>
      <c r="N102" s="71">
        <v>0.9</v>
      </c>
      <c r="O102" s="3"/>
      <c r="P102" s="73">
        <v>17</v>
      </c>
      <c r="Q102" s="76">
        <v>230</v>
      </c>
      <c r="BW102" s="178">
        <v>37668</v>
      </c>
      <c r="BX102" s="1">
        <v>5.2</v>
      </c>
      <c r="BY102" s="1">
        <v>2.3</v>
      </c>
      <c r="BZ102" s="1">
        <v>649</v>
      </c>
      <c r="CA102" s="1">
        <v>-4.96</v>
      </c>
      <c r="CB102" s="1">
        <v>0.6</v>
      </c>
      <c r="CC102" s="1">
        <v>6.01</v>
      </c>
      <c r="CD102" s="1">
        <v>8.15</v>
      </c>
      <c r="CE102" s="1">
        <v>0</v>
      </c>
      <c r="CF102" s="1">
        <v>1.4</v>
      </c>
      <c r="CG102" s="1">
        <v>-0.034</v>
      </c>
      <c r="CH102" s="1">
        <v>662.3</v>
      </c>
      <c r="CI102" s="1">
        <v>13.3</v>
      </c>
      <c r="CJ102" s="1">
        <v>2.87</v>
      </c>
      <c r="CK102" s="1">
        <v>0.57</v>
      </c>
      <c r="CL102" s="184">
        <v>7.4</v>
      </c>
      <c r="CM102" s="184">
        <v>4.8</v>
      </c>
    </row>
    <row r="103" spans="1:91" ht="12.75">
      <c r="A103" s="62">
        <v>98</v>
      </c>
      <c r="B103" s="25" t="s">
        <v>221</v>
      </c>
      <c r="C103" s="34">
        <v>310</v>
      </c>
      <c r="D103" s="81">
        <v>0.5</v>
      </c>
      <c r="E103" s="8">
        <v>612.5</v>
      </c>
      <c r="F103" s="4">
        <v>68.1</v>
      </c>
      <c r="G103" s="11">
        <v>29.2</v>
      </c>
      <c r="H103" s="114">
        <v>0.4</v>
      </c>
      <c r="I103" s="42">
        <v>175</v>
      </c>
      <c r="J103" s="58">
        <v>0</v>
      </c>
      <c r="K103" s="44">
        <v>36</v>
      </c>
      <c r="L103" s="44">
        <v>104</v>
      </c>
      <c r="M103" s="53">
        <v>0</v>
      </c>
      <c r="N103" s="71">
        <v>1.6</v>
      </c>
      <c r="O103" s="3" t="s">
        <v>123</v>
      </c>
      <c r="P103" s="73">
        <v>7</v>
      </c>
      <c r="Q103" s="76">
        <v>225</v>
      </c>
      <c r="BW103" s="178">
        <v>37674</v>
      </c>
      <c r="BX103" s="1">
        <v>5.3</v>
      </c>
      <c r="BY103" s="1">
        <v>2.4</v>
      </c>
      <c r="BZ103" s="1">
        <v>665</v>
      </c>
      <c r="CA103" s="1">
        <v>-3.19</v>
      </c>
      <c r="CB103" s="1">
        <v>1.6</v>
      </c>
      <c r="CC103" s="1">
        <v>5.96</v>
      </c>
      <c r="CD103" s="1">
        <v>6.62</v>
      </c>
      <c r="CE103" s="1">
        <v>0.017</v>
      </c>
      <c r="CF103" s="1">
        <v>2.667</v>
      </c>
      <c r="CG103" s="1">
        <v>0.0167</v>
      </c>
      <c r="CH103" s="1">
        <v>660.2</v>
      </c>
      <c r="CI103" s="1">
        <v>4.8</v>
      </c>
      <c r="CJ103" s="1">
        <v>2.86</v>
      </c>
      <c r="CK103" s="1">
        <v>0.46</v>
      </c>
      <c r="CL103" s="184">
        <v>7.4</v>
      </c>
      <c r="CM103" s="184">
        <v>4.8</v>
      </c>
    </row>
    <row r="104" spans="1:91" ht="12.75">
      <c r="A104" s="62">
        <v>99</v>
      </c>
      <c r="B104" s="25" t="s">
        <v>124</v>
      </c>
      <c r="C104" s="34">
        <v>350</v>
      </c>
      <c r="D104" s="82">
        <v>1.7</v>
      </c>
      <c r="E104" s="8">
        <v>615.3</v>
      </c>
      <c r="F104" s="4">
        <v>90.2</v>
      </c>
      <c r="G104" s="11">
        <v>32.8</v>
      </c>
      <c r="H104" s="114">
        <v>0.29</v>
      </c>
      <c r="I104" s="39">
        <v>4.7</v>
      </c>
      <c r="J104" s="58">
        <v>0</v>
      </c>
      <c r="K104" s="44">
        <v>18</v>
      </c>
      <c r="L104" s="44">
        <v>102</v>
      </c>
      <c r="M104" s="53">
        <v>0</v>
      </c>
      <c r="N104" s="71">
        <v>0.6</v>
      </c>
      <c r="O104" s="3" t="s">
        <v>298</v>
      </c>
      <c r="P104" s="73">
        <v>19</v>
      </c>
      <c r="Q104" s="76">
        <v>265</v>
      </c>
      <c r="BW104" s="178">
        <v>37682</v>
      </c>
      <c r="BX104" s="1">
        <v>5.5</v>
      </c>
      <c r="BY104" s="1">
        <v>2.4</v>
      </c>
      <c r="BZ104" s="1">
        <v>661</v>
      </c>
      <c r="CA104" s="1">
        <v>0.87</v>
      </c>
      <c r="CB104" s="1">
        <v>2.9</v>
      </c>
      <c r="CC104" s="1">
        <v>5.93</v>
      </c>
      <c r="CD104" s="1">
        <v>4.3</v>
      </c>
      <c r="CE104" s="1">
        <v>0.025</v>
      </c>
      <c r="CF104" s="1">
        <v>-0.5</v>
      </c>
      <c r="CG104" s="1">
        <v>0</v>
      </c>
      <c r="CH104" s="1">
        <v>657.5</v>
      </c>
      <c r="CI104" s="1">
        <v>3.5</v>
      </c>
      <c r="CJ104" s="1">
        <v>2.85</v>
      </c>
      <c r="CK104" s="1">
        <v>0.45</v>
      </c>
      <c r="CL104" s="184">
        <v>7.7</v>
      </c>
      <c r="CM104" s="184">
        <v>4.8</v>
      </c>
    </row>
    <row r="105" spans="1:91" ht="12.75">
      <c r="A105" s="62">
        <v>100</v>
      </c>
      <c r="B105" s="25" t="s">
        <v>262</v>
      </c>
      <c r="C105" s="34">
        <v>370</v>
      </c>
      <c r="D105" s="81">
        <v>1</v>
      </c>
      <c r="E105" s="8">
        <v>615.6</v>
      </c>
      <c r="F105" s="4">
        <v>90.2</v>
      </c>
      <c r="G105" s="11">
        <v>28</v>
      </c>
      <c r="H105" s="114">
        <v>0.3</v>
      </c>
      <c r="I105" s="39">
        <v>12.8</v>
      </c>
      <c r="J105" s="58">
        <v>0</v>
      </c>
      <c r="K105" s="44">
        <v>15</v>
      </c>
      <c r="L105" s="44">
        <v>82</v>
      </c>
      <c r="M105" s="53">
        <v>0.16</v>
      </c>
      <c r="N105" s="71">
        <v>1.4</v>
      </c>
      <c r="O105" s="3" t="s">
        <v>283</v>
      </c>
      <c r="P105" s="73">
        <v>20</v>
      </c>
      <c r="Q105" s="76">
        <v>345</v>
      </c>
      <c r="BW105" s="178">
        <v>37695</v>
      </c>
      <c r="BX105" s="1">
        <v>3.9</v>
      </c>
      <c r="BY105" s="1">
        <v>4</v>
      </c>
      <c r="BZ105" s="1">
        <v>588</v>
      </c>
      <c r="CA105" s="1">
        <v>2.14</v>
      </c>
      <c r="CB105" s="1">
        <v>5.2</v>
      </c>
      <c r="CC105" s="1">
        <v>5.97</v>
      </c>
      <c r="CD105" s="1">
        <v>20.7</v>
      </c>
      <c r="CE105" s="1">
        <v>-0.123</v>
      </c>
      <c r="CF105" s="1">
        <v>-5.615</v>
      </c>
      <c r="CG105" s="1">
        <v>0.1231</v>
      </c>
      <c r="CH105" s="1">
        <v>653.7</v>
      </c>
      <c r="CI105" s="1">
        <v>65.7</v>
      </c>
      <c r="CJ105" s="1">
        <v>2.82</v>
      </c>
      <c r="CK105" s="1">
        <v>1.18</v>
      </c>
      <c r="CL105" s="184">
        <v>6.5</v>
      </c>
      <c r="CM105" s="184">
        <v>4</v>
      </c>
    </row>
    <row r="106" spans="1:91" ht="12.75">
      <c r="A106" s="62">
        <v>101</v>
      </c>
      <c r="B106" s="25" t="s">
        <v>35</v>
      </c>
      <c r="C106" s="34">
        <v>230</v>
      </c>
      <c r="D106" s="82">
        <v>3.75</v>
      </c>
      <c r="E106" s="8">
        <v>617.38</v>
      </c>
      <c r="F106" s="4">
        <v>84.78</v>
      </c>
      <c r="G106" s="11">
        <v>25.2</v>
      </c>
      <c r="H106" s="114">
        <v>0</v>
      </c>
      <c r="I106" s="39">
        <v>4.9</v>
      </c>
      <c r="J106" s="58">
        <v>0</v>
      </c>
      <c r="K106" s="44">
        <v>5</v>
      </c>
      <c r="L106" s="44">
        <v>86</v>
      </c>
      <c r="M106" s="55">
        <v>1.1</v>
      </c>
      <c r="N106" s="71">
        <v>0.6</v>
      </c>
      <c r="O106" s="3" t="s">
        <v>271</v>
      </c>
      <c r="P106" s="73">
        <v>22</v>
      </c>
      <c r="Q106" s="76">
        <v>230</v>
      </c>
      <c r="BW106" s="178">
        <v>37707</v>
      </c>
      <c r="BX106" s="1">
        <v>5</v>
      </c>
      <c r="BY106" s="1">
        <v>3.16</v>
      </c>
      <c r="BZ106" s="1">
        <v>626</v>
      </c>
      <c r="CA106" s="1">
        <v>4.1875</v>
      </c>
      <c r="CB106" s="1">
        <v>7.3</v>
      </c>
      <c r="CC106" s="1">
        <v>6.11</v>
      </c>
      <c r="CD106" s="1">
        <v>11.05</v>
      </c>
      <c r="CE106" s="1">
        <v>0.092</v>
      </c>
      <c r="CF106" s="1">
        <v>3.167</v>
      </c>
      <c r="CG106" s="1">
        <v>-0.07</v>
      </c>
      <c r="CH106" s="1">
        <v>650.9</v>
      </c>
      <c r="CI106" s="1">
        <v>24.9</v>
      </c>
      <c r="CJ106" s="1">
        <v>2.76</v>
      </c>
      <c r="CK106" s="1">
        <v>0.4</v>
      </c>
      <c r="CL106" s="184">
        <v>6.8</v>
      </c>
      <c r="CM106" s="184">
        <v>4.4</v>
      </c>
    </row>
    <row r="107" spans="1:91" ht="12.75">
      <c r="A107" s="62">
        <v>102</v>
      </c>
      <c r="B107" s="25" t="s">
        <v>249</v>
      </c>
      <c r="C107" s="34">
        <v>370</v>
      </c>
      <c r="D107" s="82">
        <v>0.2</v>
      </c>
      <c r="E107" s="8">
        <v>629.3</v>
      </c>
      <c r="F107" s="4">
        <v>90.2</v>
      </c>
      <c r="G107" s="11">
        <v>23.1</v>
      </c>
      <c r="H107" s="114">
        <v>0.3</v>
      </c>
      <c r="I107" s="39">
        <v>0.2</v>
      </c>
      <c r="J107" s="58">
        <v>0</v>
      </c>
      <c r="K107" s="44">
        <v>18</v>
      </c>
      <c r="L107" s="44">
        <v>132</v>
      </c>
      <c r="M107" s="53">
        <v>0.01</v>
      </c>
      <c r="N107" s="10">
        <v>3.4</v>
      </c>
      <c r="O107" s="3" t="s">
        <v>317</v>
      </c>
      <c r="P107" s="73">
        <v>16</v>
      </c>
      <c r="Q107" s="76">
        <v>315</v>
      </c>
      <c r="BW107" s="178">
        <v>37716</v>
      </c>
      <c r="BX107" s="1">
        <v>5.2</v>
      </c>
      <c r="BY107" s="1">
        <v>3.16</v>
      </c>
      <c r="BZ107" s="1">
        <v>631</v>
      </c>
      <c r="CA107" s="1">
        <v>7.44</v>
      </c>
      <c r="CB107" s="1">
        <v>8.9</v>
      </c>
      <c r="CC107" s="1">
        <v>6.27</v>
      </c>
      <c r="CD107" s="1">
        <v>10.66</v>
      </c>
      <c r="CE107" s="1">
        <v>0.022</v>
      </c>
      <c r="CF107" s="1">
        <v>0.556</v>
      </c>
      <c r="CG107" s="1">
        <v>0</v>
      </c>
      <c r="CH107" s="1">
        <v>649.3</v>
      </c>
      <c r="CI107" s="1">
        <v>18.3</v>
      </c>
      <c r="CJ107" s="1">
        <v>2.71</v>
      </c>
      <c r="CK107" s="1">
        <v>0.45</v>
      </c>
      <c r="CL107" s="184">
        <v>6.9</v>
      </c>
      <c r="CM107" s="184">
        <v>4.5</v>
      </c>
    </row>
    <row r="108" spans="1:91" ht="12.75">
      <c r="A108" s="62">
        <v>103</v>
      </c>
      <c r="B108" s="25" t="s">
        <v>247</v>
      </c>
      <c r="C108" s="34">
        <v>290</v>
      </c>
      <c r="D108" s="82">
        <v>3</v>
      </c>
      <c r="E108" s="8">
        <v>639.1</v>
      </c>
      <c r="F108" s="4">
        <v>104.2</v>
      </c>
      <c r="G108" s="11">
        <v>21.9</v>
      </c>
      <c r="H108" s="114">
        <v>0.1</v>
      </c>
      <c r="I108" s="39">
        <v>2.3</v>
      </c>
      <c r="J108" s="58">
        <v>0</v>
      </c>
      <c r="K108" s="44">
        <v>7</v>
      </c>
      <c r="L108" s="44">
        <v>35</v>
      </c>
      <c r="M108" s="53">
        <v>0</v>
      </c>
      <c r="N108" s="71">
        <v>0</v>
      </c>
      <c r="O108" s="3" t="s">
        <v>414</v>
      </c>
      <c r="P108" s="73">
        <v>14</v>
      </c>
      <c r="Q108" s="76">
        <v>315</v>
      </c>
      <c r="BW108" s="178">
        <v>37728</v>
      </c>
      <c r="BX108" s="1">
        <v>5.5</v>
      </c>
      <c r="BY108" s="1">
        <v>2.61</v>
      </c>
      <c r="BZ108" s="1">
        <v>656</v>
      </c>
      <c r="CA108" s="1">
        <v>4.353</v>
      </c>
      <c r="CB108" s="1">
        <v>11</v>
      </c>
      <c r="CC108" s="1">
        <v>6.55</v>
      </c>
      <c r="CD108" s="1">
        <v>10.51</v>
      </c>
      <c r="CE108" s="1">
        <v>0.025</v>
      </c>
      <c r="CF108" s="1">
        <v>2.083</v>
      </c>
      <c r="CG108" s="1">
        <v>-0.0458</v>
      </c>
      <c r="CH108" s="1">
        <v>648</v>
      </c>
      <c r="CI108" s="1">
        <v>8</v>
      </c>
      <c r="CJ108" s="1">
        <v>2.64</v>
      </c>
      <c r="CK108" s="1">
        <v>0.03</v>
      </c>
      <c r="CL108" s="184">
        <v>7.2</v>
      </c>
      <c r="CM108" s="184">
        <v>4.8</v>
      </c>
    </row>
    <row r="109" spans="1:91" ht="12.75">
      <c r="A109" s="62">
        <v>104</v>
      </c>
      <c r="B109" s="25" t="s">
        <v>40</v>
      </c>
      <c r="C109" s="34">
        <v>350</v>
      </c>
      <c r="D109" s="80">
        <v>0.1</v>
      </c>
      <c r="E109" s="8">
        <v>642</v>
      </c>
      <c r="F109" s="4">
        <v>80.2</v>
      </c>
      <c r="G109" s="11">
        <v>31.6</v>
      </c>
      <c r="H109" s="117">
        <v>0.4</v>
      </c>
      <c r="I109" s="39">
        <v>11.7</v>
      </c>
      <c r="J109" s="58">
        <v>0</v>
      </c>
      <c r="K109" s="44">
        <v>8</v>
      </c>
      <c r="L109" s="44">
        <v>115</v>
      </c>
      <c r="M109" s="55">
        <v>0.56</v>
      </c>
      <c r="N109" s="71">
        <v>1.6</v>
      </c>
      <c r="O109" s="3" t="s">
        <v>125</v>
      </c>
      <c r="P109" s="73">
        <v>8</v>
      </c>
      <c r="Q109" s="76">
        <v>25</v>
      </c>
      <c r="BW109" s="178">
        <v>37740</v>
      </c>
      <c r="BX109" s="1">
        <v>6</v>
      </c>
      <c r="BY109" s="1">
        <v>2.67</v>
      </c>
      <c r="BZ109" s="1">
        <v>645</v>
      </c>
      <c r="CA109" s="1">
        <v>12.169</v>
      </c>
      <c r="CB109" s="1">
        <v>13</v>
      </c>
      <c r="CC109" s="1">
        <v>6.91</v>
      </c>
      <c r="CD109" s="1">
        <v>9.06</v>
      </c>
      <c r="CE109" s="1">
        <v>0.042</v>
      </c>
      <c r="CF109" s="1">
        <v>-0.917</v>
      </c>
      <c r="CG109" s="1">
        <v>0.005</v>
      </c>
      <c r="CH109" s="1">
        <v>647.6</v>
      </c>
      <c r="CI109" s="1">
        <v>2.6</v>
      </c>
      <c r="CJ109" s="1">
        <v>2.55</v>
      </c>
      <c r="CK109" s="1">
        <v>0.12</v>
      </c>
      <c r="CL109" s="184">
        <v>7.2</v>
      </c>
      <c r="CM109" s="184">
        <v>4.8</v>
      </c>
    </row>
    <row r="110" spans="1:91" ht="12.75">
      <c r="A110" s="62">
        <v>105</v>
      </c>
      <c r="B110" s="25" t="s">
        <v>202</v>
      </c>
      <c r="C110" s="34">
        <v>450</v>
      </c>
      <c r="D110" s="82">
        <v>1.1</v>
      </c>
      <c r="E110" s="8">
        <v>642.1</v>
      </c>
      <c r="F110" s="4">
        <v>116.1</v>
      </c>
      <c r="G110" s="11">
        <v>19.5</v>
      </c>
      <c r="H110" s="114">
        <v>0.13</v>
      </c>
      <c r="I110" s="39">
        <v>5</v>
      </c>
      <c r="J110" s="58">
        <v>0.02</v>
      </c>
      <c r="K110" s="44">
        <v>11</v>
      </c>
      <c r="L110" s="48">
        <v>215</v>
      </c>
      <c r="M110" s="53">
        <v>0</v>
      </c>
      <c r="N110" s="71">
        <v>0.3</v>
      </c>
      <c r="O110" s="3"/>
      <c r="P110" s="73">
        <v>16.5</v>
      </c>
      <c r="Q110" s="76">
        <v>65</v>
      </c>
      <c r="BW110" s="178">
        <v>37754</v>
      </c>
      <c r="BX110" s="1">
        <v>6.9</v>
      </c>
      <c r="BY110" s="1">
        <v>2.5</v>
      </c>
      <c r="BZ110" s="1">
        <v>634</v>
      </c>
      <c r="CA110" s="1">
        <v>16.75</v>
      </c>
      <c r="CB110" s="1">
        <v>15.1</v>
      </c>
      <c r="CC110" s="1">
        <v>7.39</v>
      </c>
      <c r="CD110" s="1">
        <v>4.88</v>
      </c>
      <c r="CE110" s="1">
        <v>0.064</v>
      </c>
      <c r="CF110" s="1">
        <v>-0.786</v>
      </c>
      <c r="CG110" s="1">
        <v>-0.0121</v>
      </c>
      <c r="CH110" s="1">
        <v>648.4</v>
      </c>
      <c r="CI110" s="1">
        <v>14.4</v>
      </c>
      <c r="CJ110" s="1">
        <v>2.44</v>
      </c>
      <c r="CK110" s="1">
        <v>0.06</v>
      </c>
      <c r="CL110" s="184">
        <v>7.2</v>
      </c>
      <c r="CM110" s="184">
        <v>5</v>
      </c>
    </row>
    <row r="111" spans="1:91" ht="12.75">
      <c r="A111" s="62">
        <v>106</v>
      </c>
      <c r="B111" s="25" t="s">
        <v>190</v>
      </c>
      <c r="C111" s="34">
        <v>320</v>
      </c>
      <c r="D111" s="82">
        <v>2</v>
      </c>
      <c r="E111" s="8">
        <v>646.9</v>
      </c>
      <c r="F111" s="4">
        <v>99.4</v>
      </c>
      <c r="G111" s="11">
        <v>29.7</v>
      </c>
      <c r="H111" s="114">
        <v>0.1</v>
      </c>
      <c r="I111" s="39">
        <v>1.4</v>
      </c>
      <c r="J111" s="58">
        <v>0.03</v>
      </c>
      <c r="K111" s="44">
        <v>17</v>
      </c>
      <c r="L111" s="44">
        <v>104</v>
      </c>
      <c r="M111" s="53">
        <v>0</v>
      </c>
      <c r="N111" s="71">
        <v>0.5</v>
      </c>
      <c r="O111" s="3" t="s">
        <v>272</v>
      </c>
      <c r="P111" s="73">
        <v>8</v>
      </c>
      <c r="Q111" s="76">
        <v>30</v>
      </c>
      <c r="BW111" s="178">
        <v>37761</v>
      </c>
      <c r="BX111" s="1">
        <v>6.9</v>
      </c>
      <c r="BY111" s="1">
        <v>2.61</v>
      </c>
      <c r="BZ111" s="1">
        <v>652</v>
      </c>
      <c r="CA111" s="1">
        <v>12.875</v>
      </c>
      <c r="CB111" s="1">
        <v>16</v>
      </c>
      <c r="CC111" s="1">
        <v>7.65</v>
      </c>
      <c r="CD111" s="1">
        <v>7.48</v>
      </c>
      <c r="CE111" s="1">
        <v>0</v>
      </c>
      <c r="CF111" s="1">
        <v>2.571</v>
      </c>
      <c r="CG111" s="1">
        <v>0.0157</v>
      </c>
      <c r="CH111" s="1">
        <v>649.3</v>
      </c>
      <c r="CI111" s="1">
        <v>2.7</v>
      </c>
      <c r="CJ111" s="1">
        <v>2.38</v>
      </c>
      <c r="CK111" s="1">
        <v>0.23</v>
      </c>
      <c r="CL111" s="184">
        <v>7.5</v>
      </c>
      <c r="CM111" s="184">
        <v>4.9</v>
      </c>
    </row>
    <row r="112" spans="1:91" ht="12.75">
      <c r="A112" s="62">
        <v>108</v>
      </c>
      <c r="B112" s="25" t="s">
        <v>325</v>
      </c>
      <c r="C112" s="34">
        <v>340</v>
      </c>
      <c r="D112" s="82">
        <v>10</v>
      </c>
      <c r="E112" s="8">
        <v>647.9</v>
      </c>
      <c r="F112" s="4">
        <v>150.3</v>
      </c>
      <c r="G112" s="10">
        <v>3.7</v>
      </c>
      <c r="H112" s="114">
        <v>0</v>
      </c>
      <c r="I112" s="39">
        <v>12.2</v>
      </c>
      <c r="J112" s="58">
        <v>0</v>
      </c>
      <c r="K112" s="44">
        <v>6</v>
      </c>
      <c r="L112" s="44">
        <v>74</v>
      </c>
      <c r="M112" s="53">
        <v>0.01</v>
      </c>
      <c r="N112" s="71">
        <v>0.5</v>
      </c>
      <c r="O112" s="3" t="s">
        <v>126</v>
      </c>
      <c r="P112" s="73">
        <v>13.5</v>
      </c>
      <c r="Q112" s="76">
        <v>32</v>
      </c>
      <c r="BW112" s="178">
        <v>37770</v>
      </c>
      <c r="BX112" s="1">
        <v>7.2</v>
      </c>
      <c r="BY112" s="1">
        <v>2.5</v>
      </c>
      <c r="BZ112" s="1">
        <v>666</v>
      </c>
      <c r="CA112" s="1">
        <v>16.72</v>
      </c>
      <c r="CB112" s="1">
        <v>17.1</v>
      </c>
      <c r="CC112" s="1">
        <v>7.99</v>
      </c>
      <c r="CD112" s="1">
        <v>7.93</v>
      </c>
      <c r="CE112" s="1">
        <v>0.033</v>
      </c>
      <c r="CF112" s="1">
        <v>1.556</v>
      </c>
      <c r="CG112" s="1">
        <v>-0.0122</v>
      </c>
      <c r="CH112" s="1">
        <v>650.9</v>
      </c>
      <c r="CI112" s="1">
        <v>15.1</v>
      </c>
      <c r="CJ112" s="1">
        <v>2.3</v>
      </c>
      <c r="CK112" s="1">
        <v>0.2</v>
      </c>
      <c r="CL112" s="184">
        <v>7.5</v>
      </c>
      <c r="CM112" s="184">
        <v>5</v>
      </c>
    </row>
    <row r="113" spans="1:91" ht="12.75">
      <c r="A113" s="62">
        <v>109</v>
      </c>
      <c r="B113" s="25" t="s">
        <v>215</v>
      </c>
      <c r="C113" s="34">
        <v>310</v>
      </c>
      <c r="D113" s="82">
        <v>1.1</v>
      </c>
      <c r="E113" s="8">
        <v>651.3</v>
      </c>
      <c r="F113" s="4">
        <v>80.2</v>
      </c>
      <c r="G113" s="11">
        <v>21.9</v>
      </c>
      <c r="H113" s="114">
        <v>0.4</v>
      </c>
      <c r="I113" s="42">
        <v>101</v>
      </c>
      <c r="J113" s="58">
        <v>0</v>
      </c>
      <c r="K113" s="44">
        <v>30</v>
      </c>
      <c r="L113" s="44">
        <v>80</v>
      </c>
      <c r="M113" s="53">
        <v>0.03</v>
      </c>
      <c r="N113" s="71">
        <v>0.3</v>
      </c>
      <c r="O113" s="3" t="s">
        <v>123</v>
      </c>
      <c r="P113" s="73">
        <v>8</v>
      </c>
      <c r="Q113" s="76">
        <v>210</v>
      </c>
      <c r="BW113" s="178">
        <v>37778</v>
      </c>
      <c r="BX113" s="1">
        <v>8</v>
      </c>
      <c r="BY113" s="1">
        <v>2</v>
      </c>
      <c r="BZ113" s="1">
        <v>662</v>
      </c>
      <c r="CA113" s="1">
        <v>20.6</v>
      </c>
      <c r="CB113" s="1">
        <v>17.9</v>
      </c>
      <c r="CC113" s="1">
        <v>8.3</v>
      </c>
      <c r="CD113" s="1">
        <v>3.04</v>
      </c>
      <c r="CE113" s="1">
        <v>0.1</v>
      </c>
      <c r="CF113" s="1">
        <v>-0.5</v>
      </c>
      <c r="CG113" s="1">
        <v>-0.0625</v>
      </c>
      <c r="CH113" s="1">
        <v>652.6</v>
      </c>
      <c r="CI113" s="1">
        <v>9.4</v>
      </c>
      <c r="CJ113" s="1">
        <v>2.24</v>
      </c>
      <c r="CK113" s="1">
        <v>0.24</v>
      </c>
      <c r="CL113" s="184">
        <v>7.2</v>
      </c>
      <c r="CM113" s="184">
        <v>4.9</v>
      </c>
    </row>
    <row r="114" spans="1:91" ht="12.75">
      <c r="A114" s="62">
        <v>110</v>
      </c>
      <c r="B114" s="25" t="s">
        <v>170</v>
      </c>
      <c r="C114" s="34">
        <v>415</v>
      </c>
      <c r="D114" s="82">
        <v>18</v>
      </c>
      <c r="E114" s="8">
        <v>652.4</v>
      </c>
      <c r="F114" s="4">
        <v>112.2</v>
      </c>
      <c r="G114" s="11">
        <v>31.6</v>
      </c>
      <c r="H114" s="114">
        <v>0.15</v>
      </c>
      <c r="I114" s="40">
        <v>42.5</v>
      </c>
      <c r="J114" s="58">
        <v>0</v>
      </c>
      <c r="K114" s="44">
        <v>44</v>
      </c>
      <c r="L114" s="44">
        <v>141</v>
      </c>
      <c r="M114" s="28">
        <v>0.5</v>
      </c>
      <c r="N114" s="71">
        <v>0.1</v>
      </c>
      <c r="O114" s="3" t="s">
        <v>127</v>
      </c>
      <c r="P114" s="73">
        <v>13</v>
      </c>
      <c r="Q114" s="76">
        <v>4</v>
      </c>
      <c r="BW114" s="178">
        <v>37791</v>
      </c>
      <c r="BX114" s="1">
        <v>8.7</v>
      </c>
      <c r="BY114" s="1">
        <v>1.8</v>
      </c>
      <c r="BZ114" s="1">
        <v>682</v>
      </c>
      <c r="CA114" s="1">
        <v>21.29</v>
      </c>
      <c r="CB114" s="1">
        <v>19</v>
      </c>
      <c r="CC114" s="1">
        <v>8.8</v>
      </c>
      <c r="CD114" s="1">
        <v>1</v>
      </c>
      <c r="CE114" s="1">
        <v>0.054</v>
      </c>
      <c r="CF114" s="1">
        <v>1.538</v>
      </c>
      <c r="CG114" s="1">
        <v>-0.0154</v>
      </c>
      <c r="CH114" s="1">
        <v>656.2</v>
      </c>
      <c r="CI114" s="1">
        <v>25.8</v>
      </c>
      <c r="CJ114" s="1">
        <v>2.14</v>
      </c>
      <c r="CK114" s="1">
        <v>0.34</v>
      </c>
      <c r="CL114" s="184">
        <v>7.2</v>
      </c>
      <c r="CM114" s="184">
        <v>5</v>
      </c>
    </row>
    <row r="115" spans="1:91" ht="12.75">
      <c r="A115" s="62">
        <v>112</v>
      </c>
      <c r="B115" s="25" t="s">
        <v>234</v>
      </c>
      <c r="C115" s="36">
        <v>450</v>
      </c>
      <c r="D115" s="80">
        <v>0.1</v>
      </c>
      <c r="E115" s="8">
        <v>658.6</v>
      </c>
      <c r="F115" s="4">
        <v>94.2</v>
      </c>
      <c r="G115" s="10">
        <v>0</v>
      </c>
      <c r="H115" s="114">
        <v>0.4</v>
      </c>
      <c r="I115" s="42">
        <v>102</v>
      </c>
      <c r="J115" s="58">
        <v>0</v>
      </c>
      <c r="K115" s="44">
        <v>41</v>
      </c>
      <c r="L115" s="47">
        <v>250</v>
      </c>
      <c r="M115" s="53">
        <v>0.01</v>
      </c>
      <c r="N115" s="10">
        <v>4.5</v>
      </c>
      <c r="O115" s="3" t="s">
        <v>299</v>
      </c>
      <c r="P115" s="73">
        <v>23</v>
      </c>
      <c r="Q115" s="76">
        <v>285</v>
      </c>
      <c r="BW115" s="178">
        <v>37805</v>
      </c>
      <c r="BX115" s="1">
        <v>9.3</v>
      </c>
      <c r="BY115" s="1">
        <v>1.73</v>
      </c>
      <c r="BZ115" s="1">
        <v>661</v>
      </c>
      <c r="CA115" s="1">
        <v>19.1</v>
      </c>
      <c r="CB115" s="1">
        <v>19.7</v>
      </c>
      <c r="CC115" s="1">
        <v>9.3</v>
      </c>
      <c r="CD115" s="1">
        <v>0.03</v>
      </c>
      <c r="CE115" s="1">
        <v>0.043</v>
      </c>
      <c r="CF115" s="1">
        <v>-1.5</v>
      </c>
      <c r="CG115" s="1">
        <v>-0.005</v>
      </c>
      <c r="CH115" s="1">
        <v>660.9</v>
      </c>
      <c r="CI115" s="1">
        <v>0.1</v>
      </c>
      <c r="CJ115" s="1">
        <v>2.05</v>
      </c>
      <c r="CK115" s="1">
        <v>0.32</v>
      </c>
      <c r="CL115" s="184">
        <v>7.4</v>
      </c>
      <c r="CM115" s="184">
        <v>5.5</v>
      </c>
    </row>
    <row r="116" spans="1:91" ht="12.75">
      <c r="A116" s="62">
        <v>113</v>
      </c>
      <c r="B116" s="25" t="s">
        <v>243</v>
      </c>
      <c r="C116" s="34">
        <v>280</v>
      </c>
      <c r="D116" s="82">
        <v>12</v>
      </c>
      <c r="E116" s="8">
        <v>664.4</v>
      </c>
      <c r="F116" s="4">
        <v>90.2</v>
      </c>
      <c r="G116" s="11">
        <v>38.9</v>
      </c>
      <c r="H116" s="114">
        <v>0.3</v>
      </c>
      <c r="I116" s="40">
        <v>17.6</v>
      </c>
      <c r="J116" s="58">
        <v>0</v>
      </c>
      <c r="K116" s="44">
        <v>26</v>
      </c>
      <c r="L116" s="44">
        <v>37</v>
      </c>
      <c r="M116" s="53">
        <v>0</v>
      </c>
      <c r="N116" s="71">
        <v>0.3</v>
      </c>
      <c r="O116" s="3" t="s">
        <v>128</v>
      </c>
      <c r="P116" s="73">
        <v>14.5</v>
      </c>
      <c r="Q116" s="76">
        <v>305</v>
      </c>
      <c r="BW116" s="178">
        <v>37819</v>
      </c>
      <c r="BX116" s="1">
        <v>9.5</v>
      </c>
      <c r="BY116" s="1">
        <v>1.6</v>
      </c>
      <c r="BZ116" s="1">
        <v>656</v>
      </c>
      <c r="CA116" s="1">
        <v>17.873</v>
      </c>
      <c r="CB116" s="1">
        <v>19.9</v>
      </c>
      <c r="CC116" s="1">
        <v>9.73</v>
      </c>
      <c r="CD116" s="1">
        <v>2.28</v>
      </c>
      <c r="CE116" s="1">
        <v>0.014</v>
      </c>
      <c r="CF116" s="1">
        <v>-0.357</v>
      </c>
      <c r="CG116" s="1">
        <v>-0.0093</v>
      </c>
      <c r="CH116" s="1">
        <v>666</v>
      </c>
      <c r="CI116" s="1">
        <v>10</v>
      </c>
      <c r="CJ116" s="1">
        <v>1.98</v>
      </c>
      <c r="CK116" s="1">
        <v>0.38</v>
      </c>
      <c r="CL116" s="184">
        <v>7.4</v>
      </c>
      <c r="CM116" s="184">
        <v>5.3</v>
      </c>
    </row>
    <row r="117" spans="1:91" ht="12.75">
      <c r="A117" s="62">
        <v>114</v>
      </c>
      <c r="B117" s="25" t="s">
        <v>176</v>
      </c>
      <c r="C117" s="34">
        <v>330</v>
      </c>
      <c r="D117" s="82">
        <v>6</v>
      </c>
      <c r="E117" s="8">
        <v>665.5</v>
      </c>
      <c r="F117" s="4">
        <v>132.3</v>
      </c>
      <c r="G117" s="11">
        <v>24.3</v>
      </c>
      <c r="H117" s="114">
        <v>0.26</v>
      </c>
      <c r="I117" s="39">
        <v>5.5</v>
      </c>
      <c r="J117" s="58">
        <v>0</v>
      </c>
      <c r="K117" s="44">
        <v>16</v>
      </c>
      <c r="L117" s="48">
        <v>233</v>
      </c>
      <c r="M117" s="53">
        <v>0</v>
      </c>
      <c r="N117" s="71">
        <v>0.6</v>
      </c>
      <c r="O117" s="3" t="s">
        <v>129</v>
      </c>
      <c r="P117" s="73">
        <v>9</v>
      </c>
      <c r="Q117" s="76">
        <v>15</v>
      </c>
      <c r="BW117" s="178">
        <v>37834</v>
      </c>
      <c r="BX117" s="1">
        <v>10</v>
      </c>
      <c r="BY117" s="1">
        <v>1.67</v>
      </c>
      <c r="BZ117" s="1">
        <v>681</v>
      </c>
      <c r="CA117" s="1">
        <v>21.1375</v>
      </c>
      <c r="CB117" s="1">
        <v>19.6</v>
      </c>
      <c r="CC117" s="1">
        <v>10.09</v>
      </c>
      <c r="CD117" s="1">
        <v>0.87</v>
      </c>
      <c r="CE117" s="1">
        <v>0.033</v>
      </c>
      <c r="CF117" s="1">
        <v>1.667</v>
      </c>
      <c r="CG117" s="1">
        <v>0.0047</v>
      </c>
      <c r="CH117" s="1">
        <v>671.9</v>
      </c>
      <c r="CI117" s="1">
        <v>9.1</v>
      </c>
      <c r="CJ117" s="1">
        <v>1.92</v>
      </c>
      <c r="CK117" s="1">
        <v>0.25</v>
      </c>
      <c r="CL117" s="184">
        <v>7.6</v>
      </c>
      <c r="CM117" s="184">
        <v>5.3</v>
      </c>
    </row>
    <row r="118" spans="1:91" ht="12.75">
      <c r="A118" s="62">
        <v>115</v>
      </c>
      <c r="B118" s="25" t="s">
        <v>44</v>
      </c>
      <c r="C118" s="34">
        <v>330</v>
      </c>
      <c r="D118" s="82">
        <v>3.6</v>
      </c>
      <c r="E118" s="8">
        <v>670.1</v>
      </c>
      <c r="F118" s="4">
        <v>144.3</v>
      </c>
      <c r="G118" s="10">
        <v>4.9</v>
      </c>
      <c r="H118" s="114">
        <v>0.12</v>
      </c>
      <c r="I118" s="40">
        <v>17.9</v>
      </c>
      <c r="J118" s="58">
        <v>0</v>
      </c>
      <c r="K118" s="44">
        <v>5</v>
      </c>
      <c r="L118" s="44">
        <v>56</v>
      </c>
      <c r="M118" s="53">
        <v>0.08</v>
      </c>
      <c r="N118" s="10">
        <v>3</v>
      </c>
      <c r="O118" s="3" t="s">
        <v>300</v>
      </c>
      <c r="P118" s="73">
        <v>13.5</v>
      </c>
      <c r="Q118" s="76">
        <v>30</v>
      </c>
      <c r="BW118" s="178">
        <v>37868</v>
      </c>
      <c r="BX118" s="1">
        <v>10.8</v>
      </c>
      <c r="BY118" s="1">
        <v>1.5</v>
      </c>
      <c r="BZ118" s="1">
        <v>687</v>
      </c>
      <c r="CA118" s="1">
        <v>21.7</v>
      </c>
      <c r="CB118" s="1">
        <v>17</v>
      </c>
      <c r="CC118" s="1">
        <v>10.4</v>
      </c>
      <c r="CD118" s="1">
        <v>4.03</v>
      </c>
      <c r="CE118" s="1">
        <v>0.024</v>
      </c>
      <c r="CF118" s="1">
        <v>0.176</v>
      </c>
      <c r="CG118" s="1">
        <v>-0.005</v>
      </c>
      <c r="CH118" s="1">
        <v>684.2</v>
      </c>
      <c r="CI118" s="1">
        <v>2.8</v>
      </c>
      <c r="CJ118" s="1">
        <v>1.92</v>
      </c>
      <c r="CK118" s="1">
        <v>0.42</v>
      </c>
      <c r="CL118" s="184">
        <v>7.9</v>
      </c>
      <c r="CM118" s="184">
        <v>5.2</v>
      </c>
    </row>
    <row r="119" spans="1:91" ht="12.75">
      <c r="A119" s="62">
        <v>116</v>
      </c>
      <c r="B119" s="25" t="s">
        <v>172</v>
      </c>
      <c r="C119" s="34">
        <v>390</v>
      </c>
      <c r="D119" s="81">
        <v>0.5</v>
      </c>
      <c r="E119" s="8">
        <v>672.1</v>
      </c>
      <c r="F119" s="4">
        <v>100.2</v>
      </c>
      <c r="G119" s="11">
        <v>17</v>
      </c>
      <c r="H119" s="114">
        <v>0.3</v>
      </c>
      <c r="I119" s="39">
        <v>5.2</v>
      </c>
      <c r="J119" s="58">
        <v>0.04</v>
      </c>
      <c r="K119" s="44">
        <v>7</v>
      </c>
      <c r="L119" s="44">
        <v>172</v>
      </c>
      <c r="M119" s="53">
        <v>0.08</v>
      </c>
      <c r="N119" s="71">
        <v>1.8</v>
      </c>
      <c r="O119" s="3" t="s">
        <v>130</v>
      </c>
      <c r="P119" s="73">
        <v>10</v>
      </c>
      <c r="Q119" s="76">
        <v>10</v>
      </c>
      <c r="BW119" s="178">
        <v>37882</v>
      </c>
      <c r="BX119" s="1">
        <v>10.7</v>
      </c>
      <c r="BY119" s="1">
        <v>1.7</v>
      </c>
      <c r="BZ119" s="1">
        <v>688</v>
      </c>
      <c r="CA119" s="1">
        <v>14.68</v>
      </c>
      <c r="CB119" s="1">
        <v>15.2</v>
      </c>
      <c r="CC119" s="1">
        <v>10.3</v>
      </c>
      <c r="CD119" s="1">
        <v>3.98</v>
      </c>
      <c r="CE119" s="1">
        <v>-0.007</v>
      </c>
      <c r="CF119" s="1">
        <v>0.071</v>
      </c>
      <c r="CG119" s="1">
        <v>0.0143</v>
      </c>
      <c r="CH119" s="1">
        <v>688.2</v>
      </c>
      <c r="CI119" s="1">
        <v>0.2</v>
      </c>
      <c r="CJ119" s="1">
        <v>1.96</v>
      </c>
      <c r="CK119" s="1">
        <v>0.26</v>
      </c>
      <c r="CL119" s="184">
        <v>7.7</v>
      </c>
      <c r="CM119" s="184">
        <v>5.2</v>
      </c>
    </row>
    <row r="120" spans="1:91" ht="12.75">
      <c r="A120" s="62">
        <v>117</v>
      </c>
      <c r="B120" s="25" t="s">
        <v>46</v>
      </c>
      <c r="C120" s="34">
        <v>250</v>
      </c>
      <c r="D120" s="82">
        <v>2</v>
      </c>
      <c r="E120" s="8">
        <v>676</v>
      </c>
      <c r="F120" s="9">
        <v>4.1</v>
      </c>
      <c r="G120" s="10">
        <v>4.8</v>
      </c>
      <c r="H120" s="115">
        <v>0.94</v>
      </c>
      <c r="I120" s="39">
        <v>1.7</v>
      </c>
      <c r="J120" s="58">
        <v>0</v>
      </c>
      <c r="K120" s="44">
        <v>7</v>
      </c>
      <c r="L120" s="44">
        <v>33</v>
      </c>
      <c r="M120" s="53">
        <v>0.01</v>
      </c>
      <c r="N120" s="71">
        <v>0.6</v>
      </c>
      <c r="O120" s="3" t="s">
        <v>301</v>
      </c>
      <c r="P120" s="73">
        <v>8</v>
      </c>
      <c r="Q120" s="76">
        <v>80</v>
      </c>
      <c r="BW120" s="178">
        <v>37889</v>
      </c>
      <c r="BX120" s="1">
        <v>10.7</v>
      </c>
      <c r="BY120" s="1">
        <v>1.6</v>
      </c>
      <c r="BZ120" s="1">
        <v>675</v>
      </c>
      <c r="CA120" s="1">
        <v>17.3125</v>
      </c>
      <c r="CB120" s="1">
        <v>14.2</v>
      </c>
      <c r="CC120" s="1">
        <v>10.21</v>
      </c>
      <c r="CD120" s="1">
        <v>4.94</v>
      </c>
      <c r="CE120" s="1">
        <v>0</v>
      </c>
      <c r="CF120" s="1">
        <v>-1.857</v>
      </c>
      <c r="CG120" s="1">
        <v>-0.0143</v>
      </c>
      <c r="CH120" s="1">
        <v>689.8</v>
      </c>
      <c r="CI120" s="1">
        <v>14.8</v>
      </c>
      <c r="CJ120" s="1">
        <v>1.99</v>
      </c>
      <c r="CK120" s="1">
        <v>0.39</v>
      </c>
      <c r="CL120" s="184">
        <v>7.6</v>
      </c>
      <c r="CM120" s="184">
        <v>5.2</v>
      </c>
    </row>
    <row r="121" spans="1:91" ht="12.75">
      <c r="A121" s="62">
        <v>118</v>
      </c>
      <c r="B121" s="25" t="s">
        <v>171</v>
      </c>
      <c r="C121" s="34">
        <v>420</v>
      </c>
      <c r="D121" s="81">
        <v>0.5</v>
      </c>
      <c r="E121" s="8">
        <v>689.9</v>
      </c>
      <c r="F121" s="4">
        <v>122.2</v>
      </c>
      <c r="G121" s="11">
        <v>21.9</v>
      </c>
      <c r="H121" s="115">
        <v>0.7</v>
      </c>
      <c r="I121" s="40">
        <v>20.5</v>
      </c>
      <c r="J121" s="58">
        <v>0.02</v>
      </c>
      <c r="K121" s="44">
        <v>10</v>
      </c>
      <c r="L121" s="48">
        <v>213</v>
      </c>
      <c r="M121" s="53">
        <v>0.1</v>
      </c>
      <c r="N121" s="71">
        <v>1.9</v>
      </c>
      <c r="O121" s="3" t="s">
        <v>131</v>
      </c>
      <c r="P121" s="73">
        <v>12</v>
      </c>
      <c r="Q121" s="76">
        <v>5</v>
      </c>
      <c r="BW121" s="178">
        <v>37895</v>
      </c>
      <c r="BX121" s="1">
        <v>10.7</v>
      </c>
      <c r="BY121" s="1">
        <v>1.7</v>
      </c>
      <c r="BZ121" s="1">
        <v>694</v>
      </c>
      <c r="CA121" s="1">
        <v>11.58</v>
      </c>
      <c r="CB121" s="1">
        <v>13.3</v>
      </c>
      <c r="CC121" s="1">
        <v>10.1</v>
      </c>
      <c r="CD121" s="1">
        <v>6</v>
      </c>
      <c r="CE121" s="1">
        <v>0</v>
      </c>
      <c r="CF121" s="1">
        <v>3.167</v>
      </c>
      <c r="CG121" s="1">
        <v>0.0167</v>
      </c>
      <c r="CH121" s="1">
        <v>691</v>
      </c>
      <c r="CI121" s="1">
        <v>3</v>
      </c>
      <c r="CJ121" s="1">
        <v>2.02</v>
      </c>
      <c r="CK121" s="1">
        <v>0.32</v>
      </c>
      <c r="CL121" s="184">
        <v>7.6</v>
      </c>
      <c r="CM121" s="184">
        <v>5.4</v>
      </c>
    </row>
    <row r="122" spans="1:91" ht="12.75">
      <c r="A122" s="62">
        <v>119</v>
      </c>
      <c r="B122" s="25" t="s">
        <v>191</v>
      </c>
      <c r="C122" s="34">
        <v>390</v>
      </c>
      <c r="D122" s="82">
        <v>0.9</v>
      </c>
      <c r="E122" s="8">
        <v>689.9</v>
      </c>
      <c r="F122" s="4">
        <v>136.8</v>
      </c>
      <c r="G122" s="11">
        <v>24</v>
      </c>
      <c r="H122" s="114">
        <v>0.36</v>
      </c>
      <c r="I122" s="39">
        <v>3</v>
      </c>
      <c r="J122" s="58">
        <v>0</v>
      </c>
      <c r="K122" s="47">
        <v>126</v>
      </c>
      <c r="L122" s="44">
        <v>101</v>
      </c>
      <c r="M122" s="53">
        <v>0</v>
      </c>
      <c r="N122" s="71">
        <v>0</v>
      </c>
      <c r="O122" s="3" t="s">
        <v>280</v>
      </c>
      <c r="P122" s="73">
        <v>8.5</v>
      </c>
      <c r="Q122" s="76">
        <v>20</v>
      </c>
      <c r="BW122" s="178">
        <v>37912</v>
      </c>
      <c r="BX122" s="1">
        <v>10.2</v>
      </c>
      <c r="BY122" s="1">
        <v>1.8</v>
      </c>
      <c r="BZ122" s="1">
        <v>693</v>
      </c>
      <c r="CA122" s="1">
        <v>8.55</v>
      </c>
      <c r="CB122" s="1">
        <v>10.5</v>
      </c>
      <c r="CC122" s="1">
        <v>9.69</v>
      </c>
      <c r="CD122" s="1">
        <v>5.09</v>
      </c>
      <c r="CE122" s="1">
        <v>-0.029</v>
      </c>
      <c r="CF122" s="1">
        <v>-0.059</v>
      </c>
      <c r="CG122" s="1">
        <v>0.0059</v>
      </c>
      <c r="CH122" s="1">
        <v>693.1</v>
      </c>
      <c r="CI122" s="1">
        <v>0.1</v>
      </c>
      <c r="CJ122" s="1">
        <v>2.13</v>
      </c>
      <c r="CK122" s="1">
        <v>0.33</v>
      </c>
      <c r="CL122" s="184">
        <v>8</v>
      </c>
      <c r="CM122" s="184">
        <v>4.9</v>
      </c>
    </row>
    <row r="123" spans="1:91" ht="12.75">
      <c r="A123" s="62">
        <v>120</v>
      </c>
      <c r="B123" s="25" t="s">
        <v>42</v>
      </c>
      <c r="C123" s="34">
        <v>200</v>
      </c>
      <c r="D123" s="82">
        <v>20</v>
      </c>
      <c r="E123" s="8">
        <v>690.2</v>
      </c>
      <c r="F123" s="4">
        <v>76.2</v>
      </c>
      <c r="G123" s="11">
        <v>28</v>
      </c>
      <c r="H123" s="115">
        <v>1.5</v>
      </c>
      <c r="I123" s="39">
        <v>0.1</v>
      </c>
      <c r="J123" s="58">
        <v>0</v>
      </c>
      <c r="K123" s="44">
        <v>6</v>
      </c>
      <c r="L123" s="44">
        <v>115</v>
      </c>
      <c r="M123" s="53">
        <v>0.06</v>
      </c>
      <c r="N123" s="71">
        <v>1.9</v>
      </c>
      <c r="O123" s="3" t="s">
        <v>278</v>
      </c>
      <c r="P123" s="73">
        <v>5</v>
      </c>
      <c r="Q123" s="76">
        <v>140</v>
      </c>
      <c r="BW123" s="178">
        <v>37924</v>
      </c>
      <c r="BX123" s="1">
        <v>9.5</v>
      </c>
      <c r="BY123" s="1">
        <v>2</v>
      </c>
      <c r="BZ123" s="1">
        <v>727</v>
      </c>
      <c r="CA123" s="1">
        <v>2.631</v>
      </c>
      <c r="CB123" s="1">
        <v>8.4</v>
      </c>
      <c r="CC123" s="1">
        <v>9.32</v>
      </c>
      <c r="CD123" s="1">
        <v>1.8</v>
      </c>
      <c r="CE123" s="1">
        <v>-0.058</v>
      </c>
      <c r="CF123" s="1">
        <v>2.833</v>
      </c>
      <c r="CG123" s="1">
        <v>0.0167</v>
      </c>
      <c r="CH123" s="1">
        <v>693.5</v>
      </c>
      <c r="CI123" s="1">
        <v>33.5</v>
      </c>
      <c r="CJ123" s="1">
        <v>2.21</v>
      </c>
      <c r="CK123" s="1">
        <v>0.21</v>
      </c>
      <c r="CL123" s="184">
        <v>7.6</v>
      </c>
      <c r="CM123" s="184">
        <v>5.2</v>
      </c>
    </row>
    <row r="124" spans="1:91" ht="12.75">
      <c r="A124" s="62">
        <v>121</v>
      </c>
      <c r="B124" s="25" t="s">
        <v>3</v>
      </c>
      <c r="C124" s="34">
        <v>370</v>
      </c>
      <c r="D124" s="82">
        <v>1.25</v>
      </c>
      <c r="E124" s="8">
        <v>690.8</v>
      </c>
      <c r="F124" s="4">
        <v>96.2</v>
      </c>
      <c r="G124" s="11">
        <v>24.3</v>
      </c>
      <c r="H124" s="114">
        <v>0.25</v>
      </c>
      <c r="I124" s="40">
        <v>22.9</v>
      </c>
      <c r="J124" s="58">
        <v>0</v>
      </c>
      <c r="K124" s="44">
        <v>21</v>
      </c>
      <c r="L124" s="44">
        <v>111</v>
      </c>
      <c r="M124" s="53">
        <v>0.04</v>
      </c>
      <c r="N124" s="71">
        <v>1</v>
      </c>
      <c r="O124" s="3"/>
      <c r="P124" s="73">
        <v>14.5</v>
      </c>
      <c r="Q124" s="76">
        <v>240</v>
      </c>
      <c r="BW124" s="178">
        <v>37933</v>
      </c>
      <c r="BX124" s="1">
        <v>9.5</v>
      </c>
      <c r="BY124" s="1">
        <v>2</v>
      </c>
      <c r="BZ124" s="1">
        <v>703</v>
      </c>
      <c r="CA124" s="1">
        <v>6.57</v>
      </c>
      <c r="CB124" s="1">
        <v>6.8</v>
      </c>
      <c r="CC124" s="1">
        <v>9.01</v>
      </c>
      <c r="CD124" s="1">
        <v>4.92</v>
      </c>
      <c r="CE124" s="1">
        <v>0</v>
      </c>
      <c r="CF124" s="1">
        <v>-2.667</v>
      </c>
      <c r="CG124" s="1">
        <v>0</v>
      </c>
      <c r="CH124" s="1">
        <v>693.1</v>
      </c>
      <c r="CI124" s="1">
        <v>9.9</v>
      </c>
      <c r="CJ124" s="1">
        <v>2.29</v>
      </c>
      <c r="CK124" s="1">
        <v>0.29</v>
      </c>
      <c r="CL124" s="184">
        <v>7.6</v>
      </c>
      <c r="CM124" s="184">
        <v>5.1</v>
      </c>
    </row>
    <row r="125" spans="1:91" ht="12.75">
      <c r="A125" s="62">
        <v>122</v>
      </c>
      <c r="B125" s="25" t="s">
        <v>240</v>
      </c>
      <c r="C125" s="34">
        <v>280</v>
      </c>
      <c r="D125" s="82">
        <v>0.7</v>
      </c>
      <c r="E125" s="8">
        <v>692.7</v>
      </c>
      <c r="F125" s="4">
        <v>106.2</v>
      </c>
      <c r="G125" s="11">
        <v>35.3</v>
      </c>
      <c r="H125" s="115">
        <v>0.81</v>
      </c>
      <c r="I125" s="40">
        <v>35.1</v>
      </c>
      <c r="J125" s="58">
        <v>0.01</v>
      </c>
      <c r="K125" s="44">
        <v>67</v>
      </c>
      <c r="L125" s="44">
        <v>126</v>
      </c>
      <c r="M125" s="53">
        <v>0.02</v>
      </c>
      <c r="N125" s="71">
        <v>1.2</v>
      </c>
      <c r="O125" s="3" t="s">
        <v>133</v>
      </c>
      <c r="P125" s="73">
        <v>2.5</v>
      </c>
      <c r="Q125" s="76">
        <v>305</v>
      </c>
      <c r="BW125" s="178">
        <v>37941</v>
      </c>
      <c r="BX125" s="1">
        <v>9</v>
      </c>
      <c r="BY125" s="1">
        <v>2.07</v>
      </c>
      <c r="BZ125" s="1">
        <v>685</v>
      </c>
      <c r="CA125" s="1">
        <v>2.43</v>
      </c>
      <c r="CB125" s="1">
        <v>5.4</v>
      </c>
      <c r="CC125" s="1">
        <v>8.71</v>
      </c>
      <c r="CD125" s="1">
        <v>2.87</v>
      </c>
      <c r="CE125" s="1">
        <v>-0.063</v>
      </c>
      <c r="CF125" s="1">
        <v>-2.25</v>
      </c>
      <c r="CG125" s="1">
        <v>0.0087</v>
      </c>
      <c r="CH125" s="1">
        <v>692.4</v>
      </c>
      <c r="CI125" s="1">
        <v>7.4</v>
      </c>
      <c r="CJ125" s="1">
        <v>2.35</v>
      </c>
      <c r="CK125" s="1">
        <v>0.28</v>
      </c>
      <c r="CL125" s="184">
        <v>7.6</v>
      </c>
      <c r="CM125" s="184">
        <v>5.2</v>
      </c>
    </row>
    <row r="126" spans="1:91" ht="12.75">
      <c r="A126" s="62">
        <v>123</v>
      </c>
      <c r="B126" s="25" t="s">
        <v>45</v>
      </c>
      <c r="C126" s="34">
        <v>200</v>
      </c>
      <c r="D126" s="82">
        <v>30</v>
      </c>
      <c r="E126" s="8">
        <v>693</v>
      </c>
      <c r="F126" s="4">
        <v>94.3</v>
      </c>
      <c r="G126" s="11">
        <v>29.1</v>
      </c>
      <c r="H126" s="115">
        <v>0.8</v>
      </c>
      <c r="I126" s="39">
        <v>0.8</v>
      </c>
      <c r="J126" s="58">
        <v>0</v>
      </c>
      <c r="K126" s="44">
        <v>15</v>
      </c>
      <c r="L126" s="44">
        <v>70</v>
      </c>
      <c r="M126" s="53">
        <v>0.03</v>
      </c>
      <c r="N126" s="71">
        <v>1.4</v>
      </c>
      <c r="O126" s="3" t="s">
        <v>134</v>
      </c>
      <c r="P126" s="73">
        <v>3</v>
      </c>
      <c r="Q126" s="76">
        <v>125</v>
      </c>
      <c r="BW126" s="178">
        <v>37948</v>
      </c>
      <c r="BX126" s="1">
        <v>9</v>
      </c>
      <c r="BY126" s="1">
        <v>2.18</v>
      </c>
      <c r="BZ126" s="1">
        <v>683</v>
      </c>
      <c r="CA126" s="1">
        <v>6.5</v>
      </c>
      <c r="CB126" s="1">
        <v>4.1</v>
      </c>
      <c r="CC126" s="1">
        <v>8.45</v>
      </c>
      <c r="CD126" s="1">
        <v>5.54</v>
      </c>
      <c r="CE126" s="1">
        <v>0</v>
      </c>
      <c r="CF126" s="1">
        <v>-0.286</v>
      </c>
      <c r="CG126" s="1">
        <v>0.0157</v>
      </c>
      <c r="CH126" s="1">
        <v>691.4</v>
      </c>
      <c r="CI126" s="1">
        <v>8.4</v>
      </c>
      <c r="CJ126" s="1">
        <v>2.41</v>
      </c>
      <c r="CK126" s="1">
        <v>0.23</v>
      </c>
      <c r="CL126" s="184">
        <v>7.7</v>
      </c>
      <c r="CM126" s="184">
        <v>5.2</v>
      </c>
    </row>
    <row r="127" spans="1:91" ht="12.75">
      <c r="A127" s="62">
        <v>124</v>
      </c>
      <c r="B127" s="25" t="s">
        <v>49</v>
      </c>
      <c r="C127" s="34">
        <v>370</v>
      </c>
      <c r="D127" s="82">
        <v>4.7</v>
      </c>
      <c r="E127" s="8">
        <v>697.23</v>
      </c>
      <c r="F127" s="4">
        <v>137.07</v>
      </c>
      <c r="G127" s="11">
        <v>17.46</v>
      </c>
      <c r="H127" s="114">
        <v>0.32</v>
      </c>
      <c r="I127" s="39">
        <v>2.2</v>
      </c>
      <c r="J127" s="58">
        <v>0</v>
      </c>
      <c r="K127" s="44">
        <v>13</v>
      </c>
      <c r="L127" s="44">
        <v>98</v>
      </c>
      <c r="M127" s="55">
        <v>1</v>
      </c>
      <c r="N127" s="71">
        <v>0.5</v>
      </c>
      <c r="O127" s="3" t="s">
        <v>415</v>
      </c>
      <c r="P127" s="73">
        <v>9.7</v>
      </c>
      <c r="Q127" s="76">
        <v>15</v>
      </c>
      <c r="BW127" s="178">
        <v>37962</v>
      </c>
      <c r="BX127" s="1">
        <v>9</v>
      </c>
      <c r="BY127" s="1">
        <v>2.07</v>
      </c>
      <c r="BZ127" s="1">
        <v>686</v>
      </c>
      <c r="CA127" s="1">
        <v>5.94</v>
      </c>
      <c r="CB127" s="1">
        <v>1.8</v>
      </c>
      <c r="CC127" s="1">
        <v>7.9</v>
      </c>
      <c r="CD127" s="1">
        <v>10.96</v>
      </c>
      <c r="CE127" s="1">
        <v>0</v>
      </c>
      <c r="CF127" s="1">
        <v>0.214</v>
      </c>
      <c r="CG127" s="1">
        <v>-0.0079</v>
      </c>
      <c r="CH127" s="1">
        <v>688.5</v>
      </c>
      <c r="CI127" s="1">
        <v>2.5</v>
      </c>
      <c r="CJ127" s="1">
        <v>2.52</v>
      </c>
      <c r="CK127" s="1">
        <v>0.45</v>
      </c>
      <c r="CL127" s="184">
        <v>7.8</v>
      </c>
      <c r="CM127" s="184">
        <v>5.2</v>
      </c>
    </row>
    <row r="128" spans="1:91" ht="12.75">
      <c r="A128" s="62">
        <v>125</v>
      </c>
      <c r="B128" s="25" t="s">
        <v>48</v>
      </c>
      <c r="C128" s="34">
        <v>320</v>
      </c>
      <c r="D128" s="82">
        <v>24</v>
      </c>
      <c r="E128" s="8">
        <v>699.3</v>
      </c>
      <c r="F128" s="4">
        <v>100.2</v>
      </c>
      <c r="G128" s="11">
        <v>31.6</v>
      </c>
      <c r="H128" s="114">
        <v>0.3</v>
      </c>
      <c r="I128" s="40">
        <v>78.2</v>
      </c>
      <c r="J128" s="58">
        <v>0</v>
      </c>
      <c r="K128" s="44">
        <v>31</v>
      </c>
      <c r="L128" s="44">
        <v>19</v>
      </c>
      <c r="M128" s="53">
        <v>0</v>
      </c>
      <c r="N128" s="71">
        <v>2.4</v>
      </c>
      <c r="O128" s="3" t="s">
        <v>136</v>
      </c>
      <c r="P128" s="73">
        <v>19</v>
      </c>
      <c r="Q128" s="76">
        <v>345</v>
      </c>
      <c r="BW128" s="178">
        <v>37969</v>
      </c>
      <c r="BX128" s="1">
        <v>8</v>
      </c>
      <c r="BY128" s="1">
        <v>4.8</v>
      </c>
      <c r="BZ128" s="1">
        <v>729</v>
      </c>
      <c r="CA128" s="1">
        <v>-1.1375</v>
      </c>
      <c r="CB128" s="1">
        <v>0.7</v>
      </c>
      <c r="CC128" s="1">
        <v>7.64</v>
      </c>
      <c r="CD128" s="1">
        <v>3.63</v>
      </c>
      <c r="CE128" s="1">
        <v>-0.143</v>
      </c>
      <c r="CF128" s="1">
        <v>6.143</v>
      </c>
      <c r="CG128" s="1">
        <v>0.39</v>
      </c>
      <c r="CH128" s="1">
        <v>686.7</v>
      </c>
      <c r="CI128" s="1">
        <v>42.3</v>
      </c>
      <c r="CJ128" s="1">
        <v>2.58</v>
      </c>
      <c r="CK128" s="1">
        <v>2.22</v>
      </c>
      <c r="CL128" s="184">
        <v>8</v>
      </c>
      <c r="CM128" s="184">
        <v>4.1</v>
      </c>
    </row>
    <row r="129" spans="1:91" ht="12.75">
      <c r="A129" s="62">
        <v>126</v>
      </c>
      <c r="B129" s="25" t="s">
        <v>228</v>
      </c>
      <c r="C129" s="34">
        <v>300</v>
      </c>
      <c r="D129" s="82">
        <v>3.5</v>
      </c>
      <c r="E129" s="8">
        <v>699.5</v>
      </c>
      <c r="F129" s="4">
        <v>92.2</v>
      </c>
      <c r="G129" s="11">
        <v>30.4</v>
      </c>
      <c r="H129" s="115">
        <v>0.5</v>
      </c>
      <c r="I129" s="39">
        <v>14.3</v>
      </c>
      <c r="J129" s="58">
        <v>0</v>
      </c>
      <c r="K129" s="44">
        <v>20</v>
      </c>
      <c r="L129" s="44">
        <v>106</v>
      </c>
      <c r="M129" s="53">
        <v>0.06</v>
      </c>
      <c r="N129" s="10">
        <v>3.4</v>
      </c>
      <c r="O129" s="3" t="s">
        <v>317</v>
      </c>
      <c r="P129" s="73">
        <v>12.5</v>
      </c>
      <c r="Q129" s="76">
        <v>255</v>
      </c>
      <c r="BW129" s="178">
        <v>37975</v>
      </c>
      <c r="BX129" s="1">
        <v>8</v>
      </c>
      <c r="BY129" s="1">
        <v>2.11</v>
      </c>
      <c r="BZ129" s="1">
        <v>688</v>
      </c>
      <c r="CA129" s="1">
        <v>-0.371</v>
      </c>
      <c r="CB129" s="1">
        <v>-0.3</v>
      </c>
      <c r="CC129" s="1">
        <v>7.41</v>
      </c>
      <c r="CD129" s="1">
        <v>5.87</v>
      </c>
      <c r="CE129" s="1">
        <v>0</v>
      </c>
      <c r="CF129" s="1">
        <v>-6.833</v>
      </c>
      <c r="CG129" s="1">
        <v>-0.4483</v>
      </c>
      <c r="CH129" s="1">
        <v>685</v>
      </c>
      <c r="CI129" s="1">
        <v>3</v>
      </c>
      <c r="CJ129" s="1">
        <v>2.62</v>
      </c>
      <c r="CK129" s="1">
        <v>0.51</v>
      </c>
      <c r="CL129" s="184">
        <v>7.4</v>
      </c>
      <c r="CM129" s="184">
        <v>4.8</v>
      </c>
    </row>
    <row r="130" spans="1:91" ht="12.75">
      <c r="A130" s="62">
        <v>127</v>
      </c>
      <c r="B130" s="25" t="s">
        <v>50</v>
      </c>
      <c r="C130" s="34">
        <v>230</v>
      </c>
      <c r="D130" s="82">
        <v>10</v>
      </c>
      <c r="E130" s="8">
        <v>702</v>
      </c>
      <c r="F130" s="4">
        <v>103.2</v>
      </c>
      <c r="G130" s="11">
        <v>40.7</v>
      </c>
      <c r="H130" s="114">
        <v>0.15</v>
      </c>
      <c r="I130" s="40">
        <v>19</v>
      </c>
      <c r="J130" s="58">
        <v>0</v>
      </c>
      <c r="K130" s="44">
        <v>28</v>
      </c>
      <c r="L130" s="44">
        <v>46</v>
      </c>
      <c r="M130" s="53">
        <v>0.01</v>
      </c>
      <c r="N130" s="71">
        <v>1.6</v>
      </c>
      <c r="O130" s="3" t="s">
        <v>93</v>
      </c>
      <c r="P130" s="73">
        <v>6.5</v>
      </c>
      <c r="Q130" s="76">
        <v>45</v>
      </c>
      <c r="BW130" s="178">
        <v>37984</v>
      </c>
      <c r="BX130" s="1">
        <v>8</v>
      </c>
      <c r="BY130" s="1">
        <v>2.28</v>
      </c>
      <c r="BZ130" s="1">
        <v>701</v>
      </c>
      <c r="CA130" s="1">
        <v>-3.19</v>
      </c>
      <c r="CB130" s="1">
        <v>-1.5</v>
      </c>
      <c r="CC130" s="1">
        <v>7.09</v>
      </c>
      <c r="CD130" s="1">
        <v>9.05</v>
      </c>
      <c r="CE130" s="1">
        <v>0</v>
      </c>
      <c r="CF130" s="1">
        <v>1.444</v>
      </c>
      <c r="CG130" s="1">
        <v>0.0189</v>
      </c>
      <c r="CH130" s="1">
        <v>682.1</v>
      </c>
      <c r="CI130" s="1">
        <v>18.9</v>
      </c>
      <c r="CJ130" s="1">
        <v>2.68</v>
      </c>
      <c r="CK130" s="1">
        <v>0.4</v>
      </c>
      <c r="CL130" s="184">
        <v>7.7</v>
      </c>
      <c r="CM130" s="184">
        <v>4.8</v>
      </c>
    </row>
    <row r="131" spans="1:91" ht="12.75">
      <c r="A131" s="62">
        <v>128</v>
      </c>
      <c r="B131" s="25" t="s">
        <v>179</v>
      </c>
      <c r="C131" s="34">
        <v>280</v>
      </c>
      <c r="D131" s="82">
        <v>0.7</v>
      </c>
      <c r="E131" s="8">
        <v>707.4</v>
      </c>
      <c r="F131" s="4">
        <v>88.2</v>
      </c>
      <c r="G131" s="11">
        <v>20.7</v>
      </c>
      <c r="H131" s="114">
        <v>0.25</v>
      </c>
      <c r="I131" s="40">
        <v>42.1</v>
      </c>
      <c r="J131" s="58">
        <v>0</v>
      </c>
      <c r="K131" s="44">
        <v>61</v>
      </c>
      <c r="L131" s="44">
        <v>130</v>
      </c>
      <c r="M131" s="53">
        <v>0</v>
      </c>
      <c r="N131" s="71">
        <v>1.6</v>
      </c>
      <c r="O131" s="3" t="s">
        <v>137</v>
      </c>
      <c r="P131" s="73">
        <v>16.5</v>
      </c>
      <c r="Q131" s="76">
        <v>15</v>
      </c>
      <c r="BW131" s="178">
        <v>37993</v>
      </c>
      <c r="BX131" s="1">
        <v>7.5</v>
      </c>
      <c r="BY131" s="1">
        <v>2.4</v>
      </c>
      <c r="BZ131" s="1">
        <v>694</v>
      </c>
      <c r="CA131" s="1">
        <v>-4.3</v>
      </c>
      <c r="CB131" s="1">
        <v>-4.4</v>
      </c>
      <c r="CC131" s="1">
        <v>6.8</v>
      </c>
      <c r="CD131" s="1">
        <v>6.98</v>
      </c>
      <c r="CE131" s="1">
        <v>-0.056</v>
      </c>
      <c r="CF131" s="1">
        <v>-0.778</v>
      </c>
      <c r="CG131" s="1">
        <v>0.0133</v>
      </c>
      <c r="CH131" s="1">
        <v>678.9</v>
      </c>
      <c r="CI131" s="1">
        <v>15.1</v>
      </c>
      <c r="CJ131" s="1">
        <v>2.74</v>
      </c>
      <c r="CK131" s="1">
        <v>0.34</v>
      </c>
      <c r="CL131" s="184">
        <v>7.8</v>
      </c>
      <c r="CM131" s="184">
        <v>4.8</v>
      </c>
    </row>
    <row r="132" spans="1:91" ht="12.75">
      <c r="A132" s="62">
        <v>129</v>
      </c>
      <c r="B132" s="25" t="s">
        <v>204</v>
      </c>
      <c r="C132" s="34">
        <v>340</v>
      </c>
      <c r="D132" s="82">
        <v>2</v>
      </c>
      <c r="E132" s="8">
        <v>710.7</v>
      </c>
      <c r="F132" s="4">
        <v>146.3</v>
      </c>
      <c r="G132" s="11">
        <v>18.2</v>
      </c>
      <c r="H132" s="114">
        <v>0.14</v>
      </c>
      <c r="I132" s="39">
        <v>5.3</v>
      </c>
      <c r="J132" s="58">
        <v>0</v>
      </c>
      <c r="K132" s="44">
        <v>11</v>
      </c>
      <c r="L132" s="44">
        <v>58</v>
      </c>
      <c r="M132" s="53">
        <v>0</v>
      </c>
      <c r="N132" s="71">
        <v>0.6</v>
      </c>
      <c r="O132" s="3" t="s">
        <v>138</v>
      </c>
      <c r="P132" s="73">
        <v>9</v>
      </c>
      <c r="Q132" s="76">
        <v>75</v>
      </c>
      <c r="BW132" s="178">
        <v>38003</v>
      </c>
      <c r="BX132" s="1">
        <v>6.6</v>
      </c>
      <c r="BY132" s="1">
        <v>3.1</v>
      </c>
      <c r="BZ132" s="1">
        <v>621</v>
      </c>
      <c r="CA132" s="1">
        <v>-1.1</v>
      </c>
      <c r="CB132" s="1">
        <v>-3.5</v>
      </c>
      <c r="CC132" s="1">
        <v>6.52</v>
      </c>
      <c r="CD132" s="1">
        <v>0.84</v>
      </c>
      <c r="CE132" s="1">
        <v>-0.09</v>
      </c>
      <c r="CF132" s="1">
        <v>-7.3</v>
      </c>
      <c r="CG132" s="1">
        <v>0.07</v>
      </c>
      <c r="CH132" s="1">
        <v>675.2</v>
      </c>
      <c r="CI132" s="1">
        <v>54.2</v>
      </c>
      <c r="CJ132" s="1">
        <v>2.79</v>
      </c>
      <c r="CK132" s="1">
        <v>0.31</v>
      </c>
      <c r="CL132" s="184">
        <v>7.2</v>
      </c>
      <c r="CM132" s="184">
        <v>4</v>
      </c>
    </row>
    <row r="133" spans="1:91" ht="12.75">
      <c r="A133" s="62">
        <v>130</v>
      </c>
      <c r="B133" s="25" t="s">
        <v>224</v>
      </c>
      <c r="C133" s="34">
        <v>350</v>
      </c>
      <c r="D133" s="81">
        <v>0.5</v>
      </c>
      <c r="E133" s="8">
        <v>711.7</v>
      </c>
      <c r="F133" s="4">
        <v>82.2</v>
      </c>
      <c r="G133" s="11">
        <v>26.7</v>
      </c>
      <c r="H133" s="114">
        <v>0.44</v>
      </c>
      <c r="I133" s="39">
        <v>12.4</v>
      </c>
      <c r="J133" s="58">
        <v>0</v>
      </c>
      <c r="K133" s="44">
        <v>11</v>
      </c>
      <c r="L133" s="44">
        <v>102</v>
      </c>
      <c r="M133" s="53">
        <v>0.01</v>
      </c>
      <c r="N133" s="71">
        <v>1.6</v>
      </c>
      <c r="O133" s="3" t="s">
        <v>94</v>
      </c>
      <c r="P133" s="73">
        <v>13.5</v>
      </c>
      <c r="Q133" s="76">
        <v>235</v>
      </c>
      <c r="BW133" s="178">
        <v>38011</v>
      </c>
      <c r="BX133" s="1">
        <v>6.9</v>
      </c>
      <c r="BY133" s="1">
        <v>2</v>
      </c>
      <c r="BZ133" s="1">
        <v>678</v>
      </c>
      <c r="CA133" s="1">
        <v>-4.2</v>
      </c>
      <c r="CB133" s="1">
        <v>-2.7</v>
      </c>
      <c r="CC133" s="1">
        <v>6.32</v>
      </c>
      <c r="CD133" s="1">
        <v>5.77</v>
      </c>
      <c r="CE133" s="1">
        <v>0.038</v>
      </c>
      <c r="CF133" s="1">
        <v>7.125</v>
      </c>
      <c r="CG133" s="1">
        <v>-0.1375</v>
      </c>
      <c r="CH133" s="1">
        <v>672.1</v>
      </c>
      <c r="CI133" s="1">
        <v>5.9</v>
      </c>
      <c r="CJ133" s="1">
        <v>2.82</v>
      </c>
      <c r="CK133" s="1">
        <v>0.82</v>
      </c>
      <c r="CL133" s="184">
        <v>7.6</v>
      </c>
      <c r="CM133" s="184">
        <v>4.8</v>
      </c>
    </row>
    <row r="134" spans="1:91" ht="12.75">
      <c r="A134" s="62">
        <v>131</v>
      </c>
      <c r="B134" s="25" t="s">
        <v>238</v>
      </c>
      <c r="C134" s="34">
        <v>230</v>
      </c>
      <c r="D134" s="82">
        <v>4</v>
      </c>
      <c r="E134" s="8">
        <v>714.4</v>
      </c>
      <c r="F134" s="4">
        <v>120.2</v>
      </c>
      <c r="G134" s="11">
        <v>30.4</v>
      </c>
      <c r="H134" s="114">
        <v>0.4</v>
      </c>
      <c r="I134" s="39">
        <v>9.5</v>
      </c>
      <c r="J134" s="58">
        <v>0.05</v>
      </c>
      <c r="K134" s="44">
        <v>11</v>
      </c>
      <c r="L134" s="44">
        <v>98</v>
      </c>
      <c r="M134" s="53">
        <v>0.01</v>
      </c>
      <c r="N134" s="71">
        <v>0.6</v>
      </c>
      <c r="O134" s="3" t="s">
        <v>302</v>
      </c>
      <c r="P134" s="73">
        <v>6.5</v>
      </c>
      <c r="Q134" s="76">
        <v>298</v>
      </c>
      <c r="BW134" s="178">
        <v>38025</v>
      </c>
      <c r="BX134" s="1">
        <v>5.5</v>
      </c>
      <c r="BY134" s="1">
        <v>4</v>
      </c>
      <c r="BZ134" s="1">
        <v>598</v>
      </c>
      <c r="CA134" s="1">
        <v>1.2</v>
      </c>
      <c r="CB134" s="1">
        <v>-0.9</v>
      </c>
      <c r="CC134" s="1">
        <v>6.07</v>
      </c>
      <c r="CD134" s="1">
        <v>5.72</v>
      </c>
      <c r="CE134" s="1">
        <v>-0.1</v>
      </c>
      <c r="CF134" s="1">
        <v>-5.714</v>
      </c>
      <c r="CG134" s="1">
        <v>0.1429</v>
      </c>
      <c r="CH134" s="1">
        <v>666.6</v>
      </c>
      <c r="CI134" s="1">
        <v>68.6</v>
      </c>
      <c r="CJ134" s="1">
        <v>2.86</v>
      </c>
      <c r="CK134" s="1">
        <v>1.14</v>
      </c>
      <c r="CL134" s="184">
        <v>6.8</v>
      </c>
      <c r="CM134" s="184">
        <v>3.9</v>
      </c>
    </row>
    <row r="135" spans="1:91" ht="12.75">
      <c r="A135" s="62">
        <v>132</v>
      </c>
      <c r="B135" s="25" t="s">
        <v>257</v>
      </c>
      <c r="C135" s="34">
        <v>294</v>
      </c>
      <c r="D135" s="82">
        <v>0.3</v>
      </c>
      <c r="E135" s="8">
        <v>715.7</v>
      </c>
      <c r="F135" s="4">
        <v>124.3</v>
      </c>
      <c r="G135" s="11">
        <v>30.4</v>
      </c>
      <c r="H135" s="115">
        <v>0.82</v>
      </c>
      <c r="I135" s="40">
        <v>23.5</v>
      </c>
      <c r="J135" s="58">
        <v>0</v>
      </c>
      <c r="K135" s="44">
        <v>29</v>
      </c>
      <c r="L135" s="44">
        <v>87</v>
      </c>
      <c r="M135" s="53">
        <v>0.11</v>
      </c>
      <c r="N135" s="71">
        <v>0</v>
      </c>
      <c r="O135" s="3" t="s">
        <v>273</v>
      </c>
      <c r="P135" s="73">
        <v>7</v>
      </c>
      <c r="Q135" s="76">
        <v>337</v>
      </c>
      <c r="BW135" s="178">
        <v>38035</v>
      </c>
      <c r="BX135" s="1">
        <v>5.9</v>
      </c>
      <c r="BY135" s="1">
        <v>3.08</v>
      </c>
      <c r="BZ135" s="1">
        <v>651</v>
      </c>
      <c r="CA135" s="1">
        <v>0</v>
      </c>
      <c r="CB135" s="1">
        <v>0.6</v>
      </c>
      <c r="CC135" s="1">
        <v>5.97</v>
      </c>
      <c r="CD135" s="1">
        <v>0.67</v>
      </c>
      <c r="CE135" s="1">
        <v>0.04</v>
      </c>
      <c r="CF135" s="1">
        <v>5.3</v>
      </c>
      <c r="CG135" s="1">
        <v>-0.092</v>
      </c>
      <c r="CH135" s="1">
        <v>662.8</v>
      </c>
      <c r="CI135" s="1">
        <v>11.8</v>
      </c>
      <c r="CJ135" s="1">
        <v>2.87</v>
      </c>
      <c r="CK135" s="1">
        <v>0.21</v>
      </c>
      <c r="CL135" s="184">
        <v>7</v>
      </c>
      <c r="CM135" s="184">
        <v>4.3</v>
      </c>
    </row>
    <row r="136" spans="1:91" ht="12.75">
      <c r="A136" s="62">
        <v>133</v>
      </c>
      <c r="B136" s="25" t="s">
        <v>62</v>
      </c>
      <c r="C136" s="34">
        <v>450</v>
      </c>
      <c r="D136" s="82">
        <v>7</v>
      </c>
      <c r="E136" s="8">
        <v>715.9</v>
      </c>
      <c r="F136" s="4">
        <v>158.3</v>
      </c>
      <c r="G136" s="11">
        <v>21.9</v>
      </c>
      <c r="H136" s="114">
        <v>0.4</v>
      </c>
      <c r="I136" s="40">
        <v>76.5</v>
      </c>
      <c r="J136" s="58">
        <v>0.01</v>
      </c>
      <c r="K136" s="47">
        <v>204</v>
      </c>
      <c r="L136" s="44">
        <v>94</v>
      </c>
      <c r="M136" s="53">
        <v>0.03</v>
      </c>
      <c r="N136" s="10">
        <v>3.2</v>
      </c>
      <c r="O136" s="3" t="s">
        <v>136</v>
      </c>
      <c r="P136" s="73">
        <v>10</v>
      </c>
      <c r="Q136" s="76">
        <v>20</v>
      </c>
      <c r="BW136" s="178">
        <v>38039</v>
      </c>
      <c r="BX136" s="1">
        <v>6</v>
      </c>
      <c r="BY136" s="1">
        <v>2.76</v>
      </c>
      <c r="BZ136" s="1">
        <v>625</v>
      </c>
      <c r="CA136" s="1">
        <v>-0.5</v>
      </c>
      <c r="CB136" s="1">
        <v>1.3</v>
      </c>
      <c r="CC136" s="1">
        <v>5.94</v>
      </c>
      <c r="CD136" s="1">
        <v>0.56</v>
      </c>
      <c r="CE136" s="1">
        <v>0.025</v>
      </c>
      <c r="CF136" s="1">
        <v>-6.5</v>
      </c>
      <c r="CG136" s="1">
        <v>-0.08</v>
      </c>
      <c r="CH136" s="1">
        <v>661.4</v>
      </c>
      <c r="CI136" s="1">
        <v>36.4</v>
      </c>
      <c r="CJ136" s="1">
        <v>2.87</v>
      </c>
      <c r="CK136" s="1">
        <v>0.11</v>
      </c>
      <c r="CL136" s="184">
        <v>7.2</v>
      </c>
      <c r="CM136" s="184">
        <v>4.4</v>
      </c>
    </row>
    <row r="137" spans="1:91" ht="12.75">
      <c r="A137" s="62">
        <v>134</v>
      </c>
      <c r="B137" s="25" t="s">
        <v>237</v>
      </c>
      <c r="C137" s="34">
        <v>340</v>
      </c>
      <c r="D137" s="82">
        <v>3.5</v>
      </c>
      <c r="E137" s="8">
        <v>722.3</v>
      </c>
      <c r="F137" s="4">
        <v>92.2</v>
      </c>
      <c r="G137" s="11">
        <v>36.5</v>
      </c>
      <c r="H137" s="114">
        <v>0.4</v>
      </c>
      <c r="I137" s="39">
        <v>2.1</v>
      </c>
      <c r="J137" s="58">
        <v>0</v>
      </c>
      <c r="K137" s="44">
        <v>13</v>
      </c>
      <c r="L137" s="44">
        <v>59</v>
      </c>
      <c r="M137" s="53">
        <v>0.06</v>
      </c>
      <c r="N137" s="71">
        <v>0.5</v>
      </c>
      <c r="O137" s="3" t="s">
        <v>274</v>
      </c>
      <c r="P137" s="73">
        <v>15</v>
      </c>
      <c r="Q137" s="76">
        <v>297</v>
      </c>
      <c r="BW137" s="178">
        <v>38050</v>
      </c>
      <c r="BX137" s="1">
        <v>6</v>
      </c>
      <c r="BY137" s="1">
        <v>2.5</v>
      </c>
      <c r="BZ137" s="1">
        <v>634</v>
      </c>
      <c r="CA137" s="1">
        <v>-2.1</v>
      </c>
      <c r="CB137" s="1">
        <v>3.1</v>
      </c>
      <c r="CC137" s="1">
        <v>5.94</v>
      </c>
      <c r="CD137" s="1">
        <v>0.65</v>
      </c>
      <c r="CE137" s="1">
        <v>0</v>
      </c>
      <c r="CF137" s="1">
        <v>0.818</v>
      </c>
      <c r="CG137" s="1">
        <v>-0.0236</v>
      </c>
      <c r="CH137" s="1">
        <v>657.6</v>
      </c>
      <c r="CI137" s="1">
        <v>23.6</v>
      </c>
      <c r="CJ137" s="1">
        <v>2.85</v>
      </c>
      <c r="CK137" s="1">
        <v>0.35</v>
      </c>
      <c r="CL137" s="184">
        <v>7.6</v>
      </c>
      <c r="CM137" s="184">
        <v>4.6</v>
      </c>
    </row>
    <row r="138" spans="1:91" ht="12.75">
      <c r="A138" s="62">
        <v>135</v>
      </c>
      <c r="B138" s="25" t="s">
        <v>226</v>
      </c>
      <c r="C138" s="34">
        <v>265</v>
      </c>
      <c r="D138" s="82">
        <v>30</v>
      </c>
      <c r="E138" s="8">
        <v>730.1</v>
      </c>
      <c r="F138" s="4">
        <v>92.2</v>
      </c>
      <c r="G138" s="11">
        <v>55.9</v>
      </c>
      <c r="H138" s="115">
        <v>0.5</v>
      </c>
      <c r="I138" s="39">
        <v>6.6</v>
      </c>
      <c r="J138" s="58">
        <v>0.01</v>
      </c>
      <c r="K138" s="44">
        <v>26</v>
      </c>
      <c r="L138" s="44">
        <v>86</v>
      </c>
      <c r="M138" s="28">
        <v>0.18</v>
      </c>
      <c r="N138" s="71">
        <v>0.6</v>
      </c>
      <c r="O138" s="3"/>
      <c r="P138" s="73">
        <v>24</v>
      </c>
      <c r="Q138" s="76">
        <v>245</v>
      </c>
      <c r="BW138" s="178">
        <v>38059</v>
      </c>
      <c r="BX138" s="1">
        <v>6</v>
      </c>
      <c r="BY138" s="1">
        <v>2.31</v>
      </c>
      <c r="BZ138" s="1">
        <v>649</v>
      </c>
      <c r="CA138" s="1">
        <v>-0.8</v>
      </c>
      <c r="CB138" s="1">
        <v>4.6</v>
      </c>
      <c r="CC138" s="1">
        <v>5.99</v>
      </c>
      <c r="CD138" s="1">
        <v>0.12</v>
      </c>
      <c r="CE138" s="1">
        <v>0</v>
      </c>
      <c r="CF138" s="1">
        <v>1.667</v>
      </c>
      <c r="CG138" s="1">
        <v>-0.0211</v>
      </c>
      <c r="CH138" s="1">
        <v>654.9</v>
      </c>
      <c r="CI138" s="1">
        <v>5.9</v>
      </c>
      <c r="CJ138" s="1">
        <v>2.83</v>
      </c>
      <c r="CK138" s="1">
        <v>0.52</v>
      </c>
      <c r="CL138" s="184">
        <v>7.2</v>
      </c>
      <c r="CM138" s="184">
        <v>4.4</v>
      </c>
    </row>
    <row r="139" spans="1:91" ht="12.75">
      <c r="A139" s="62">
        <v>136</v>
      </c>
      <c r="B139" s="25" t="s">
        <v>47</v>
      </c>
      <c r="C139" s="34">
        <v>320</v>
      </c>
      <c r="D139" s="82">
        <v>2</v>
      </c>
      <c r="E139" s="8">
        <v>730.7</v>
      </c>
      <c r="F139" s="4">
        <v>160.3</v>
      </c>
      <c r="G139" s="10">
        <v>9.8</v>
      </c>
      <c r="H139" s="114">
        <v>0.1</v>
      </c>
      <c r="I139" s="39">
        <v>6.7</v>
      </c>
      <c r="J139" s="58">
        <v>0.02</v>
      </c>
      <c r="K139" s="44">
        <v>13</v>
      </c>
      <c r="L139" s="44">
        <v>86</v>
      </c>
      <c r="M139" s="53">
        <v>0</v>
      </c>
      <c r="N139" s="71">
        <v>1</v>
      </c>
      <c r="O139" s="3"/>
      <c r="P139" s="73">
        <v>8</v>
      </c>
      <c r="Q139" s="76">
        <v>60</v>
      </c>
      <c r="BW139" s="178">
        <v>38066</v>
      </c>
      <c r="BX139" s="1">
        <v>5.6</v>
      </c>
      <c r="BY139" s="1">
        <v>4.6</v>
      </c>
      <c r="BZ139" s="1">
        <v>565</v>
      </c>
      <c r="CA139" s="1">
        <v>9.3</v>
      </c>
      <c r="CB139" s="1">
        <v>5.9</v>
      </c>
      <c r="CC139" s="1">
        <v>6.07</v>
      </c>
      <c r="CD139" s="1">
        <v>4.66</v>
      </c>
      <c r="CE139" s="1">
        <v>-0.057</v>
      </c>
      <c r="CF139" s="1">
        <v>-12</v>
      </c>
      <c r="CG139" s="1">
        <v>0.3271</v>
      </c>
      <c r="CH139" s="1">
        <v>653</v>
      </c>
      <c r="CI139" s="1">
        <v>88</v>
      </c>
      <c r="CJ139" s="1">
        <v>2.81</v>
      </c>
      <c r="CK139" s="1">
        <v>1.79</v>
      </c>
      <c r="CL139" s="184">
        <v>6</v>
      </c>
      <c r="CM139" s="184">
        <v>3.6</v>
      </c>
    </row>
    <row r="140" spans="1:91" ht="12.75">
      <c r="A140" s="62">
        <v>137</v>
      </c>
      <c r="B140" s="25" t="s">
        <v>51</v>
      </c>
      <c r="C140" s="34">
        <v>300</v>
      </c>
      <c r="D140" s="82">
        <v>6</v>
      </c>
      <c r="E140" s="8">
        <v>731</v>
      </c>
      <c r="F140" s="4">
        <v>116</v>
      </c>
      <c r="G140" s="11">
        <v>34</v>
      </c>
      <c r="H140" s="115">
        <v>0.5</v>
      </c>
      <c r="I140" s="39">
        <v>0.9</v>
      </c>
      <c r="J140" s="58">
        <v>0.05</v>
      </c>
      <c r="K140" s="44">
        <v>23</v>
      </c>
      <c r="L140" s="44">
        <v>76</v>
      </c>
      <c r="M140" s="53">
        <v>0.01</v>
      </c>
      <c r="N140" s="71">
        <v>0.5</v>
      </c>
      <c r="O140" s="3" t="s">
        <v>139</v>
      </c>
      <c r="P140" s="73">
        <v>12</v>
      </c>
      <c r="Q140" s="76">
        <v>225</v>
      </c>
      <c r="BW140" s="178">
        <v>38080</v>
      </c>
      <c r="BX140" s="1">
        <v>6.1</v>
      </c>
      <c r="BY140" s="1">
        <v>4.3</v>
      </c>
      <c r="BZ140" s="1">
        <v>553</v>
      </c>
      <c r="CA140" s="1">
        <v>6.9</v>
      </c>
      <c r="CB140" s="1">
        <v>8.4</v>
      </c>
      <c r="CC140" s="1">
        <v>6.31</v>
      </c>
      <c r="CD140" s="1">
        <v>2.14</v>
      </c>
      <c r="CE140" s="1">
        <v>0.036</v>
      </c>
      <c r="CF140" s="1">
        <v>-0.857</v>
      </c>
      <c r="CG140" s="1">
        <v>-0.0214</v>
      </c>
      <c r="CH140" s="1">
        <v>650</v>
      </c>
      <c r="CI140" s="1">
        <v>97</v>
      </c>
      <c r="CJ140" s="1">
        <v>2.74</v>
      </c>
      <c r="CK140" s="1">
        <v>1.56</v>
      </c>
      <c r="CL140" s="184">
        <v>6.3</v>
      </c>
      <c r="CM140" s="184">
        <v>3.6</v>
      </c>
    </row>
    <row r="141" spans="1:91" ht="12.75">
      <c r="A141" s="62">
        <v>138</v>
      </c>
      <c r="B141" s="25" t="s">
        <v>52</v>
      </c>
      <c r="C141" s="34">
        <v>350</v>
      </c>
      <c r="D141" s="82">
        <v>4.5</v>
      </c>
      <c r="E141" s="8">
        <v>735.9</v>
      </c>
      <c r="F141" s="4">
        <v>134.3</v>
      </c>
      <c r="G141" s="11">
        <v>25.5</v>
      </c>
      <c r="H141" s="114">
        <v>0.3</v>
      </c>
      <c r="I141" s="39">
        <v>2.7</v>
      </c>
      <c r="J141" s="58">
        <v>0</v>
      </c>
      <c r="K141" s="44">
        <v>21</v>
      </c>
      <c r="L141" s="44">
        <v>176</v>
      </c>
      <c r="M141" s="53">
        <v>0</v>
      </c>
      <c r="N141" s="71">
        <v>0.5</v>
      </c>
      <c r="O141" s="3" t="s">
        <v>140</v>
      </c>
      <c r="P141" s="73">
        <v>8</v>
      </c>
      <c r="Q141" s="76">
        <v>30</v>
      </c>
      <c r="BW141" s="178">
        <v>38092</v>
      </c>
      <c r="BX141" s="1">
        <v>6.3</v>
      </c>
      <c r="BY141" s="1">
        <v>2.5</v>
      </c>
      <c r="BZ141" s="1">
        <v>640</v>
      </c>
      <c r="CA141" s="1">
        <v>8.7</v>
      </c>
      <c r="CB141" s="1">
        <v>10.5</v>
      </c>
      <c r="CC141" s="1">
        <v>6.61</v>
      </c>
      <c r="CD141" s="1">
        <v>3.14</v>
      </c>
      <c r="CE141" s="1">
        <v>0.017</v>
      </c>
      <c r="CF141" s="1">
        <v>7.25</v>
      </c>
      <c r="CG141" s="1">
        <v>-0.15</v>
      </c>
      <c r="CH141" s="1">
        <v>648.4</v>
      </c>
      <c r="CI141" s="1">
        <v>8.4</v>
      </c>
      <c r="CJ141" s="1">
        <v>2.67</v>
      </c>
      <c r="CK141" s="1">
        <v>0.17</v>
      </c>
      <c r="CL141" s="184">
        <v>7</v>
      </c>
      <c r="CM141" s="184">
        <v>4.4</v>
      </c>
    </row>
    <row r="142" spans="1:91" ht="12.75">
      <c r="A142" s="62">
        <v>139</v>
      </c>
      <c r="B142" s="25" t="s">
        <v>248</v>
      </c>
      <c r="C142" s="34">
        <v>340</v>
      </c>
      <c r="D142" s="82">
        <v>0.6</v>
      </c>
      <c r="E142" s="8">
        <v>737.1</v>
      </c>
      <c r="F142" s="4">
        <v>128.3</v>
      </c>
      <c r="G142" s="11">
        <v>21.9</v>
      </c>
      <c r="H142" s="114">
        <v>0.3</v>
      </c>
      <c r="I142" s="40">
        <v>62.5</v>
      </c>
      <c r="J142" s="58">
        <v>0</v>
      </c>
      <c r="K142" s="44">
        <v>51</v>
      </c>
      <c r="L142" s="44">
        <v>157</v>
      </c>
      <c r="M142" s="53">
        <v>0</v>
      </c>
      <c r="N142" s="71">
        <v>1.3</v>
      </c>
      <c r="O142" s="3"/>
      <c r="P142" s="73">
        <v>16</v>
      </c>
      <c r="Q142" s="76">
        <v>315</v>
      </c>
      <c r="BW142" s="178">
        <v>38102</v>
      </c>
      <c r="BX142" s="1">
        <v>6.7</v>
      </c>
      <c r="BY142" s="1">
        <v>3.9</v>
      </c>
      <c r="BZ142" s="1">
        <v>575</v>
      </c>
      <c r="CA142" s="1">
        <v>11.7</v>
      </c>
      <c r="CB142" s="1">
        <v>12.2</v>
      </c>
      <c r="CC142" s="1">
        <v>6.92</v>
      </c>
      <c r="CD142" s="1">
        <v>2.15</v>
      </c>
      <c r="CE142" s="1">
        <v>0.04</v>
      </c>
      <c r="CF142" s="1">
        <v>-6.5</v>
      </c>
      <c r="CG142" s="1">
        <v>0.14</v>
      </c>
      <c r="CH142" s="1">
        <v>647.7</v>
      </c>
      <c r="CI142" s="1">
        <v>72.7</v>
      </c>
      <c r="CJ142" s="1">
        <v>2.6</v>
      </c>
      <c r="CK142" s="1">
        <v>1.3</v>
      </c>
      <c r="CL142" s="184">
        <v>6.5</v>
      </c>
      <c r="CM142" s="184">
        <v>4.3</v>
      </c>
    </row>
    <row r="143" spans="1:91" ht="12.75">
      <c r="A143" s="62">
        <v>140</v>
      </c>
      <c r="B143" s="25" t="s">
        <v>326</v>
      </c>
      <c r="C143" s="34">
        <v>260</v>
      </c>
      <c r="D143" s="82">
        <v>1</v>
      </c>
      <c r="E143" s="8">
        <v>738</v>
      </c>
      <c r="F143" s="4">
        <v>104.2</v>
      </c>
      <c r="G143" s="11">
        <v>23.1</v>
      </c>
      <c r="H143" s="114">
        <v>0.16</v>
      </c>
      <c r="I143" s="40">
        <v>22.7</v>
      </c>
      <c r="J143" s="58">
        <v>0</v>
      </c>
      <c r="K143" s="44">
        <v>12</v>
      </c>
      <c r="L143" s="44">
        <v>86</v>
      </c>
      <c r="M143" s="28">
        <v>0.59</v>
      </c>
      <c r="N143" s="71">
        <v>1.9</v>
      </c>
      <c r="O143" s="3" t="s">
        <v>141</v>
      </c>
      <c r="P143" s="73">
        <v>13</v>
      </c>
      <c r="Q143" s="76">
        <v>310</v>
      </c>
      <c r="BW143" s="178">
        <v>38113</v>
      </c>
      <c r="BX143" s="1">
        <v>7.3</v>
      </c>
      <c r="BY143" s="1">
        <v>3.1</v>
      </c>
      <c r="BZ143" s="1">
        <v>606</v>
      </c>
      <c r="CA143" s="1">
        <v>14.6</v>
      </c>
      <c r="CB143" s="1">
        <v>13.9</v>
      </c>
      <c r="CC143" s="1">
        <v>7.29</v>
      </c>
      <c r="CD143" s="1">
        <v>0.1</v>
      </c>
      <c r="CE143" s="1">
        <v>0.055</v>
      </c>
      <c r="CF143" s="1">
        <v>2.818</v>
      </c>
      <c r="CG143" s="1">
        <v>-0.0727</v>
      </c>
      <c r="CH143" s="1">
        <v>647.7</v>
      </c>
      <c r="CI143" s="1">
        <v>41.7</v>
      </c>
      <c r="CJ143" s="1">
        <v>2.51</v>
      </c>
      <c r="CK143" s="1">
        <v>0.59</v>
      </c>
      <c r="CL143" s="184">
        <v>6.5</v>
      </c>
      <c r="CM143" s="184">
        <v>4.4</v>
      </c>
    </row>
    <row r="144" spans="1:91" ht="12.75">
      <c r="A144" s="62">
        <v>141</v>
      </c>
      <c r="B144" s="25" t="s">
        <v>253</v>
      </c>
      <c r="C144" s="34">
        <v>290</v>
      </c>
      <c r="D144" s="82">
        <v>30</v>
      </c>
      <c r="E144" s="8">
        <v>738.4</v>
      </c>
      <c r="F144" s="4">
        <v>144.3</v>
      </c>
      <c r="G144" s="11">
        <v>23.1</v>
      </c>
      <c r="H144" s="114">
        <v>0.32</v>
      </c>
      <c r="I144" s="39">
        <v>5</v>
      </c>
      <c r="J144" s="58">
        <v>0</v>
      </c>
      <c r="K144" s="44">
        <v>43</v>
      </c>
      <c r="L144" s="44">
        <v>115</v>
      </c>
      <c r="M144" s="28">
        <v>0.67</v>
      </c>
      <c r="N144" s="71">
        <v>0.1</v>
      </c>
      <c r="O144" s="3"/>
      <c r="P144" s="73">
        <v>7.5</v>
      </c>
      <c r="Q144" s="76">
        <v>335</v>
      </c>
      <c r="BW144" s="178">
        <v>38125</v>
      </c>
      <c r="BX144" s="1">
        <v>7.5</v>
      </c>
      <c r="BY144" s="1">
        <v>2.8</v>
      </c>
      <c r="BZ144" s="1">
        <v>648</v>
      </c>
      <c r="CA144" s="1">
        <v>12.1</v>
      </c>
      <c r="CB144" s="1">
        <v>15.6</v>
      </c>
      <c r="CC144" s="1">
        <v>7.73</v>
      </c>
      <c r="CD144" s="1">
        <v>2.35</v>
      </c>
      <c r="CE144" s="1">
        <v>0.017</v>
      </c>
      <c r="CF144" s="1">
        <v>3.5</v>
      </c>
      <c r="CG144" s="1">
        <v>-0.025</v>
      </c>
      <c r="CH144" s="1">
        <v>648.7</v>
      </c>
      <c r="CI144" s="1">
        <v>0.7</v>
      </c>
      <c r="CJ144" s="1">
        <v>2.42</v>
      </c>
      <c r="CK144" s="1">
        <v>0.38</v>
      </c>
      <c r="CL144" s="184">
        <v>7.5</v>
      </c>
      <c r="CM144" s="184">
        <v>4.8</v>
      </c>
    </row>
    <row r="145" spans="1:91" ht="12.75">
      <c r="A145" s="62">
        <v>142</v>
      </c>
      <c r="B145" s="25" t="s">
        <v>166</v>
      </c>
      <c r="C145" s="34">
        <v>280</v>
      </c>
      <c r="D145" s="82">
        <v>0.5</v>
      </c>
      <c r="E145" s="8">
        <v>742.9</v>
      </c>
      <c r="F145" s="4">
        <v>140.3</v>
      </c>
      <c r="G145" s="11">
        <v>15.8</v>
      </c>
      <c r="H145" s="114">
        <v>0.4</v>
      </c>
      <c r="I145" s="39">
        <v>1.4</v>
      </c>
      <c r="J145" s="58">
        <v>0</v>
      </c>
      <c r="K145" s="44">
        <v>21</v>
      </c>
      <c r="L145" s="44">
        <v>45</v>
      </c>
      <c r="M145" s="53">
        <v>0.01</v>
      </c>
      <c r="N145" s="71">
        <v>0.5</v>
      </c>
      <c r="O145" s="3" t="s">
        <v>142</v>
      </c>
      <c r="P145" s="73">
        <v>8.5</v>
      </c>
      <c r="Q145" s="76">
        <v>65</v>
      </c>
      <c r="BW145" s="178">
        <v>38130</v>
      </c>
      <c r="BX145" s="1">
        <v>7.5</v>
      </c>
      <c r="BY145" s="1">
        <v>2.25</v>
      </c>
      <c r="BZ145" s="1">
        <v>630</v>
      </c>
      <c r="CA145" s="1">
        <v>12.8</v>
      </c>
      <c r="CB145" s="1">
        <v>16.3</v>
      </c>
      <c r="CC145" s="1">
        <v>7.93</v>
      </c>
      <c r="CD145" s="1">
        <v>4.27</v>
      </c>
      <c r="CE145" s="1">
        <v>0</v>
      </c>
      <c r="CF145" s="1">
        <v>-3.6</v>
      </c>
      <c r="CG145" s="1">
        <v>-0.11</v>
      </c>
      <c r="CH145" s="1">
        <v>649.4</v>
      </c>
      <c r="CI145" s="1">
        <v>19.4</v>
      </c>
      <c r="CJ145" s="1">
        <v>2.37</v>
      </c>
      <c r="CK145" s="1">
        <v>0.12</v>
      </c>
      <c r="CL145" s="184">
        <v>7.2</v>
      </c>
      <c r="CM145" s="184">
        <v>4.8</v>
      </c>
    </row>
    <row r="146" spans="1:91" ht="12.75">
      <c r="A146" s="62">
        <v>143</v>
      </c>
      <c r="B146" s="25" t="s">
        <v>207</v>
      </c>
      <c r="C146" s="34">
        <v>310</v>
      </c>
      <c r="D146" s="82">
        <v>10</v>
      </c>
      <c r="E146" s="8">
        <v>745.1</v>
      </c>
      <c r="F146" s="4">
        <v>124.2</v>
      </c>
      <c r="G146" s="11">
        <v>37.7</v>
      </c>
      <c r="H146" s="115">
        <v>0.5</v>
      </c>
      <c r="I146" s="40">
        <v>36.3</v>
      </c>
      <c r="J146" s="58">
        <v>0</v>
      </c>
      <c r="K146" s="44">
        <v>29</v>
      </c>
      <c r="L146" s="44">
        <v>107</v>
      </c>
      <c r="M146" s="53">
        <v>0.04</v>
      </c>
      <c r="N146" s="71">
        <v>1.6</v>
      </c>
      <c r="O146" s="3" t="s">
        <v>127</v>
      </c>
      <c r="P146" s="73">
        <v>7</v>
      </c>
      <c r="Q146" s="76">
        <v>90</v>
      </c>
      <c r="BW146" s="178">
        <v>38140</v>
      </c>
      <c r="BX146" s="1">
        <v>7.6</v>
      </c>
      <c r="BY146" s="1">
        <v>2</v>
      </c>
      <c r="BZ146" s="1">
        <v>651</v>
      </c>
      <c r="CA146" s="1">
        <v>13.5</v>
      </c>
      <c r="CB146" s="1">
        <v>17.4</v>
      </c>
      <c r="CC146" s="1">
        <v>8.31</v>
      </c>
      <c r="CD146" s="1">
        <v>7.15</v>
      </c>
      <c r="CE146" s="1">
        <v>0.01</v>
      </c>
      <c r="CF146" s="1">
        <v>2.1</v>
      </c>
      <c r="CG146" s="1">
        <v>-0.025</v>
      </c>
      <c r="CH146" s="1">
        <v>651.2</v>
      </c>
      <c r="CI146" s="1">
        <v>0.2</v>
      </c>
      <c r="CJ146" s="1">
        <v>2.29</v>
      </c>
      <c r="CK146" s="1">
        <v>0.29</v>
      </c>
      <c r="CL146" s="184">
        <v>7.2</v>
      </c>
      <c r="CM146" s="184">
        <v>4.8</v>
      </c>
    </row>
    <row r="147" spans="1:91" ht="12.75">
      <c r="A147" s="62">
        <v>144</v>
      </c>
      <c r="B147" s="25" t="s">
        <v>245</v>
      </c>
      <c r="C147" s="34">
        <v>280</v>
      </c>
      <c r="D147" s="81">
        <v>0.1</v>
      </c>
      <c r="E147" s="8">
        <v>752.2</v>
      </c>
      <c r="F147" s="4">
        <v>132.4</v>
      </c>
      <c r="G147" s="11">
        <v>35.2</v>
      </c>
      <c r="H147" s="114">
        <v>0.3</v>
      </c>
      <c r="I147" s="40">
        <v>48</v>
      </c>
      <c r="J147" s="58">
        <v>0</v>
      </c>
      <c r="K147" s="44">
        <v>51</v>
      </c>
      <c r="L147" s="44">
        <v>80</v>
      </c>
      <c r="M147" s="53">
        <v>0</v>
      </c>
      <c r="N147" s="71">
        <v>0.3</v>
      </c>
      <c r="O147" s="3" t="s">
        <v>143</v>
      </c>
      <c r="P147" s="73">
        <v>13</v>
      </c>
      <c r="Q147" s="76">
        <v>310</v>
      </c>
      <c r="BW147" s="178">
        <v>38169</v>
      </c>
      <c r="BX147" s="1">
        <v>8.7</v>
      </c>
      <c r="BY147" s="1">
        <v>2</v>
      </c>
      <c r="BZ147" s="1">
        <v>643</v>
      </c>
      <c r="CA147" s="1">
        <v>17.8</v>
      </c>
      <c r="CB147" s="1">
        <v>19.6</v>
      </c>
      <c r="CC147" s="1">
        <v>9.37</v>
      </c>
      <c r="CD147" s="1">
        <v>6.73</v>
      </c>
      <c r="CE147" s="1">
        <v>0.038</v>
      </c>
      <c r="CF147" s="1">
        <v>-0.276</v>
      </c>
      <c r="CG147" s="1">
        <v>0</v>
      </c>
      <c r="CH147" s="1">
        <v>659.3</v>
      </c>
      <c r="CI147" s="1">
        <v>16.3</v>
      </c>
      <c r="CJ147" s="1">
        <v>2.08</v>
      </c>
      <c r="CK147" s="1">
        <v>0.08</v>
      </c>
      <c r="CL147" s="184">
        <v>7</v>
      </c>
      <c r="CM147" s="184">
        <v>4.9</v>
      </c>
    </row>
    <row r="148" spans="1:91" ht="12.75">
      <c r="A148" s="62">
        <v>145</v>
      </c>
      <c r="B148" s="25" t="s">
        <v>232</v>
      </c>
      <c r="C148" s="34">
        <v>350</v>
      </c>
      <c r="D148" s="81">
        <v>0.5</v>
      </c>
      <c r="E148" s="8">
        <v>755</v>
      </c>
      <c r="F148" s="4">
        <v>146.3</v>
      </c>
      <c r="G148" s="11">
        <v>36.5</v>
      </c>
      <c r="H148" s="115">
        <v>0.5</v>
      </c>
      <c r="I148" s="40">
        <v>38</v>
      </c>
      <c r="J148" s="58">
        <v>0</v>
      </c>
      <c r="K148" s="47">
        <v>167</v>
      </c>
      <c r="L148" s="44">
        <v>27</v>
      </c>
      <c r="M148" s="53">
        <v>0.06</v>
      </c>
      <c r="N148" s="71">
        <v>0.5</v>
      </c>
      <c r="O148" s="3" t="s">
        <v>144</v>
      </c>
      <c r="P148" s="73">
        <v>13</v>
      </c>
      <c r="Q148" s="76">
        <v>270</v>
      </c>
      <c r="BW148" s="178">
        <v>38181</v>
      </c>
      <c r="BX148" s="1">
        <v>8.8</v>
      </c>
      <c r="BY148" s="1">
        <v>2.2</v>
      </c>
      <c r="BZ148" s="1">
        <v>672</v>
      </c>
      <c r="CA148" s="1">
        <v>17.1</v>
      </c>
      <c r="CB148" s="1">
        <v>19.9</v>
      </c>
      <c r="CC148" s="1">
        <v>9.74</v>
      </c>
      <c r="CD148" s="1">
        <v>9.36</v>
      </c>
      <c r="CE148" s="1">
        <v>0.008</v>
      </c>
      <c r="CF148" s="1">
        <v>2.417</v>
      </c>
      <c r="CG148" s="1">
        <v>0.0167</v>
      </c>
      <c r="CH148" s="1">
        <v>663.6</v>
      </c>
      <c r="CI148" s="1">
        <v>8.4</v>
      </c>
      <c r="CJ148" s="1">
        <v>2.01</v>
      </c>
      <c r="CK148" s="1">
        <v>0.19</v>
      </c>
      <c r="CL148" s="184">
        <v>7.2</v>
      </c>
      <c r="CM148" s="184">
        <v>4.9</v>
      </c>
    </row>
    <row r="149" spans="1:91" ht="12.75">
      <c r="A149" s="62">
        <v>146</v>
      </c>
      <c r="B149" s="25" t="s">
        <v>327</v>
      </c>
      <c r="C149" s="34">
        <v>355</v>
      </c>
      <c r="D149" s="82">
        <v>1.4</v>
      </c>
      <c r="E149" s="8">
        <v>761.6</v>
      </c>
      <c r="F149" s="4">
        <v>144.3</v>
      </c>
      <c r="G149" s="11">
        <v>25.5</v>
      </c>
      <c r="H149" s="117">
        <v>0.4</v>
      </c>
      <c r="I149" s="40">
        <v>25.4</v>
      </c>
      <c r="J149" s="58">
        <v>0</v>
      </c>
      <c r="K149" s="44">
        <v>21</v>
      </c>
      <c r="L149" s="44">
        <v>82</v>
      </c>
      <c r="M149" s="53">
        <v>0.1</v>
      </c>
      <c r="N149" s="71">
        <v>1.8</v>
      </c>
      <c r="O149" s="3" t="s">
        <v>145</v>
      </c>
      <c r="P149" s="73">
        <v>9.5</v>
      </c>
      <c r="Q149" s="76">
        <v>15</v>
      </c>
      <c r="BW149" s="178">
        <v>38203</v>
      </c>
      <c r="BX149" s="1">
        <v>9.5</v>
      </c>
      <c r="BY149" s="1">
        <v>1.5</v>
      </c>
      <c r="BZ149" s="1">
        <v>664</v>
      </c>
      <c r="CA149" s="1">
        <v>20.3</v>
      </c>
      <c r="CB149" s="1">
        <v>19.6</v>
      </c>
      <c r="CC149" s="1">
        <v>10.22</v>
      </c>
      <c r="CD149" s="1">
        <v>7.16</v>
      </c>
      <c r="CE149" s="1">
        <v>0.032</v>
      </c>
      <c r="CF149" s="1">
        <v>-0.364</v>
      </c>
      <c r="CG149" s="1">
        <v>-0.0318</v>
      </c>
      <c r="CH149" s="1">
        <v>672.1</v>
      </c>
      <c r="CI149" s="1">
        <v>8.1</v>
      </c>
      <c r="CJ149" s="1">
        <v>1.92</v>
      </c>
      <c r="CK149" s="1">
        <v>0.42</v>
      </c>
      <c r="CL149" s="184">
        <v>7.2</v>
      </c>
      <c r="CM149" s="184">
        <v>5.2</v>
      </c>
    </row>
    <row r="150" spans="1:91" ht="12.75">
      <c r="A150" s="62">
        <v>147</v>
      </c>
      <c r="B150" s="25" t="s">
        <v>4</v>
      </c>
      <c r="C150" s="34">
        <v>370</v>
      </c>
      <c r="D150" s="82">
        <v>6</v>
      </c>
      <c r="E150" s="8">
        <v>766.5</v>
      </c>
      <c r="F150" s="4">
        <v>130.4</v>
      </c>
      <c r="G150" s="11">
        <v>23</v>
      </c>
      <c r="H150" s="114">
        <v>0</v>
      </c>
      <c r="I150" s="42">
        <v>98</v>
      </c>
      <c r="J150" s="58">
        <v>0</v>
      </c>
      <c r="K150" s="44">
        <v>61</v>
      </c>
      <c r="L150" s="44">
        <v>173</v>
      </c>
      <c r="M150" s="53">
        <v>0</v>
      </c>
      <c r="N150" s="71">
        <v>0.7</v>
      </c>
      <c r="O150" s="3" t="s">
        <v>146</v>
      </c>
      <c r="P150" s="73">
        <v>11</v>
      </c>
      <c r="Q150" s="76">
        <v>42</v>
      </c>
      <c r="BW150" s="178">
        <v>38220</v>
      </c>
      <c r="BX150" s="1">
        <v>9.9</v>
      </c>
      <c r="BY150" s="1">
        <v>1.7</v>
      </c>
      <c r="BZ150" s="1">
        <v>648</v>
      </c>
      <c r="CA150" s="1">
        <v>21.3</v>
      </c>
      <c r="CB150" s="1">
        <v>18.5</v>
      </c>
      <c r="CC150" s="1">
        <v>10.39</v>
      </c>
      <c r="CD150" s="1">
        <v>4.86</v>
      </c>
      <c r="CE150" s="1">
        <v>0.024</v>
      </c>
      <c r="CF150" s="1">
        <v>-0.941</v>
      </c>
      <c r="CG150" s="1">
        <v>0.0118</v>
      </c>
      <c r="CH150" s="1">
        <v>678.6</v>
      </c>
      <c r="CI150" s="1">
        <v>30.6</v>
      </c>
      <c r="CJ150" s="1">
        <v>1.9</v>
      </c>
      <c r="CK150" s="1">
        <v>0.2</v>
      </c>
      <c r="CL150" s="184">
        <v>7.2</v>
      </c>
      <c r="CM150" s="184">
        <v>5.2</v>
      </c>
    </row>
    <row r="151" spans="1:91" ht="12.75">
      <c r="A151" s="62">
        <v>148</v>
      </c>
      <c r="B151" s="25" t="s">
        <v>57</v>
      </c>
      <c r="C151" s="34">
        <v>300</v>
      </c>
      <c r="D151" s="81">
        <v>0.5</v>
      </c>
      <c r="E151" s="8">
        <v>768.7</v>
      </c>
      <c r="F151" s="4">
        <v>136.3</v>
      </c>
      <c r="G151" s="11">
        <v>29.2</v>
      </c>
      <c r="H151" s="114">
        <v>0.3</v>
      </c>
      <c r="I151" s="40">
        <v>80.3</v>
      </c>
      <c r="J151" s="58">
        <v>0.01</v>
      </c>
      <c r="K151" s="44">
        <v>50</v>
      </c>
      <c r="L151" s="44">
        <v>128</v>
      </c>
      <c r="M151" s="53">
        <v>0.06</v>
      </c>
      <c r="N151" s="71">
        <v>0.3</v>
      </c>
      <c r="O151" s="3" t="s">
        <v>146</v>
      </c>
      <c r="P151" s="73">
        <v>7.5</v>
      </c>
      <c r="Q151" s="76">
        <v>80</v>
      </c>
      <c r="BW151" s="178">
        <v>38230</v>
      </c>
      <c r="BX151" s="1">
        <v>10</v>
      </c>
      <c r="BY151" s="1">
        <v>1.7</v>
      </c>
      <c r="BZ151" s="1">
        <v>671</v>
      </c>
      <c r="CA151" s="1">
        <v>17.7</v>
      </c>
      <c r="CB151" s="1">
        <v>17.6</v>
      </c>
      <c r="CC151" s="1">
        <v>10.4</v>
      </c>
      <c r="CD151" s="1">
        <v>3.96</v>
      </c>
      <c r="CE151" s="1">
        <v>0.01</v>
      </c>
      <c r="CF151" s="1">
        <v>2.3</v>
      </c>
      <c r="CG151" s="1">
        <v>0</v>
      </c>
      <c r="CH151" s="1">
        <v>682.1</v>
      </c>
      <c r="CI151" s="1">
        <v>11.1</v>
      </c>
      <c r="CJ151" s="1">
        <v>1.9</v>
      </c>
      <c r="CK151" s="1">
        <v>0.2</v>
      </c>
      <c r="CL151" s="184">
        <v>7.3</v>
      </c>
      <c r="CM151" s="184">
        <v>4.8</v>
      </c>
    </row>
    <row r="152" spans="1:91" ht="12.75">
      <c r="A152" s="62">
        <v>149</v>
      </c>
      <c r="B152" s="25" t="s">
        <v>53</v>
      </c>
      <c r="C152" s="34">
        <v>220</v>
      </c>
      <c r="D152" s="82">
        <v>0.9</v>
      </c>
      <c r="E152" s="8">
        <v>772.5</v>
      </c>
      <c r="F152" s="4">
        <v>140.3</v>
      </c>
      <c r="G152" s="11">
        <v>32.8</v>
      </c>
      <c r="H152" s="114">
        <v>0.44</v>
      </c>
      <c r="I152" s="39">
        <v>3.3</v>
      </c>
      <c r="J152" s="61">
        <v>0.1</v>
      </c>
      <c r="K152" s="44">
        <v>33</v>
      </c>
      <c r="L152" s="49">
        <v>195</v>
      </c>
      <c r="M152" s="53">
        <v>0</v>
      </c>
      <c r="N152" s="71">
        <v>0</v>
      </c>
      <c r="O152" s="3" t="s">
        <v>147</v>
      </c>
      <c r="P152" s="73">
        <v>6</v>
      </c>
      <c r="Q152" s="76">
        <v>50</v>
      </c>
      <c r="BW152" s="178">
        <v>38235</v>
      </c>
      <c r="BX152" s="1">
        <v>10</v>
      </c>
      <c r="BY152" s="1">
        <v>1.4</v>
      </c>
      <c r="BZ152" s="1">
        <v>668</v>
      </c>
      <c r="CA152" s="1">
        <v>16.9</v>
      </c>
      <c r="CB152" s="1">
        <v>17</v>
      </c>
      <c r="CC152" s="1">
        <v>10.38</v>
      </c>
      <c r="CD152" s="1">
        <v>3.76</v>
      </c>
      <c r="CE152" s="1">
        <v>0</v>
      </c>
      <c r="CF152" s="1">
        <v>-0.6</v>
      </c>
      <c r="CG152" s="1">
        <v>-0.06</v>
      </c>
      <c r="CH152" s="1">
        <v>683.8</v>
      </c>
      <c r="CI152" s="1">
        <v>15.8</v>
      </c>
      <c r="CJ152" s="1">
        <v>1.91</v>
      </c>
      <c r="CK152" s="1">
        <v>0.51</v>
      </c>
      <c r="CL152" s="184">
        <v>7.5</v>
      </c>
      <c r="CM152" s="184">
        <v>5.2</v>
      </c>
    </row>
    <row r="153" spans="1:91" ht="12.75">
      <c r="A153" s="62">
        <v>150</v>
      </c>
      <c r="B153" s="25" t="s">
        <v>230</v>
      </c>
      <c r="C153" s="34">
        <v>320</v>
      </c>
      <c r="D153" s="82">
        <v>15</v>
      </c>
      <c r="E153" s="8">
        <v>776.6</v>
      </c>
      <c r="F153" s="4">
        <v>128.3</v>
      </c>
      <c r="G153" s="11">
        <v>29.2</v>
      </c>
      <c r="H153" s="115">
        <v>0.96</v>
      </c>
      <c r="I153" s="40">
        <v>15.7</v>
      </c>
      <c r="J153" s="58">
        <v>0.01</v>
      </c>
      <c r="K153" s="44">
        <v>18</v>
      </c>
      <c r="L153" s="44">
        <v>77</v>
      </c>
      <c r="M153" s="53">
        <v>0.08</v>
      </c>
      <c r="N153" s="71">
        <v>0</v>
      </c>
      <c r="O153" s="3"/>
      <c r="P153" s="73">
        <v>15.5</v>
      </c>
      <c r="Q153" s="76">
        <v>265</v>
      </c>
      <c r="BW153" s="178">
        <v>38246</v>
      </c>
      <c r="BX153" s="1">
        <v>10.1</v>
      </c>
      <c r="BY153" s="1">
        <v>1.7</v>
      </c>
      <c r="BZ153" s="1">
        <v>683</v>
      </c>
      <c r="CA153" s="1">
        <v>16.3</v>
      </c>
      <c r="CB153" s="1">
        <v>15.7</v>
      </c>
      <c r="CC153" s="1">
        <v>10.27</v>
      </c>
      <c r="CD153" s="1">
        <v>1.74</v>
      </c>
      <c r="CE153" s="1">
        <v>0.009</v>
      </c>
      <c r="CF153" s="1">
        <v>1.364</v>
      </c>
      <c r="CG153" s="1">
        <v>0.0273</v>
      </c>
      <c r="CH153" s="1">
        <v>687</v>
      </c>
      <c r="CI153" s="1">
        <v>4</v>
      </c>
      <c r="CJ153" s="1">
        <v>1.94</v>
      </c>
      <c r="CK153" s="1">
        <v>0.24</v>
      </c>
      <c r="CL153" s="184">
        <v>7.4</v>
      </c>
      <c r="CM153" s="184">
        <v>5.1</v>
      </c>
    </row>
    <row r="154" spans="1:91" ht="12.75">
      <c r="A154" s="62">
        <v>151</v>
      </c>
      <c r="B154" s="25" t="s">
        <v>164</v>
      </c>
      <c r="C154" s="34">
        <v>410</v>
      </c>
      <c r="D154" s="84">
        <v>5</v>
      </c>
      <c r="E154" s="8">
        <v>777</v>
      </c>
      <c r="F154" s="4">
        <v>148.3</v>
      </c>
      <c r="G154" s="11">
        <v>12.2</v>
      </c>
      <c r="H154" s="117">
        <v>0.3</v>
      </c>
      <c r="I154" s="39">
        <v>5</v>
      </c>
      <c r="J154" s="58">
        <v>0</v>
      </c>
      <c r="K154" s="47">
        <v>157</v>
      </c>
      <c r="L154" s="44">
        <v>171</v>
      </c>
      <c r="M154" s="53">
        <v>0.03</v>
      </c>
      <c r="N154" s="71">
        <v>1</v>
      </c>
      <c r="O154" s="3" t="s">
        <v>161</v>
      </c>
      <c r="P154" s="73">
        <v>9</v>
      </c>
      <c r="Q154" s="76">
        <v>20</v>
      </c>
      <c r="BW154" s="178">
        <v>38254</v>
      </c>
      <c r="BX154" s="1">
        <v>9.8</v>
      </c>
      <c r="BY154" s="1">
        <v>1.7</v>
      </c>
      <c r="BZ154" s="1">
        <v>665</v>
      </c>
      <c r="CA154" s="1">
        <v>12.8</v>
      </c>
      <c r="CB154" s="1">
        <v>14.5</v>
      </c>
      <c r="CC154" s="1">
        <v>10.15</v>
      </c>
      <c r="CD154" s="1">
        <v>3.51</v>
      </c>
      <c r="CE154" s="1">
        <v>-0.037</v>
      </c>
      <c r="CF154" s="1">
        <v>-2.25</v>
      </c>
      <c r="CG154" s="1">
        <v>0</v>
      </c>
      <c r="CH154" s="1">
        <v>689</v>
      </c>
      <c r="CI154" s="1">
        <v>24</v>
      </c>
      <c r="CJ154" s="1">
        <v>1.97</v>
      </c>
      <c r="CK154" s="1">
        <v>0.27</v>
      </c>
      <c r="CL154" s="184">
        <v>7.3</v>
      </c>
      <c r="CM154" s="184">
        <v>4.9</v>
      </c>
    </row>
    <row r="155" spans="1:91" ht="12.75">
      <c r="A155" s="62">
        <v>152</v>
      </c>
      <c r="B155" s="25" t="s">
        <v>227</v>
      </c>
      <c r="C155" s="34">
        <v>270</v>
      </c>
      <c r="D155" s="82">
        <v>1.7</v>
      </c>
      <c r="E155" s="8">
        <v>782.6</v>
      </c>
      <c r="F155" s="4">
        <v>132.3</v>
      </c>
      <c r="G155" s="11">
        <v>40.1</v>
      </c>
      <c r="H155" s="114">
        <v>0.3</v>
      </c>
      <c r="I155" s="39">
        <v>0.4</v>
      </c>
      <c r="J155" s="58">
        <v>0.05</v>
      </c>
      <c r="K155" s="44">
        <v>63</v>
      </c>
      <c r="L155" s="48">
        <v>216</v>
      </c>
      <c r="M155" s="53">
        <v>0.01</v>
      </c>
      <c r="N155" s="71">
        <v>0.9</v>
      </c>
      <c r="O155" s="3" t="s">
        <v>132</v>
      </c>
      <c r="P155" s="73">
        <v>21</v>
      </c>
      <c r="Q155" s="76">
        <v>250</v>
      </c>
      <c r="BW155" s="178">
        <v>38256</v>
      </c>
      <c r="BX155" s="1">
        <v>9.8</v>
      </c>
      <c r="BY155" s="1">
        <v>1.9</v>
      </c>
      <c r="BZ155" s="1">
        <v>660</v>
      </c>
      <c r="CA155" s="1">
        <v>10.2</v>
      </c>
      <c r="CB155" s="1">
        <v>14.2</v>
      </c>
      <c r="CC155" s="1">
        <v>10.11</v>
      </c>
      <c r="CD155" s="1">
        <v>3.14</v>
      </c>
      <c r="CE155" s="1">
        <v>0</v>
      </c>
      <c r="CF155" s="1">
        <v>-2.5</v>
      </c>
      <c r="CG155" s="1">
        <v>0.1</v>
      </c>
      <c r="CH155" s="1">
        <v>689.5</v>
      </c>
      <c r="CI155" s="1">
        <v>29.5</v>
      </c>
      <c r="CJ155" s="1">
        <v>1.98</v>
      </c>
      <c r="CK155" s="1">
        <v>0.08</v>
      </c>
      <c r="CL155" s="184">
        <v>7.2</v>
      </c>
      <c r="CM155" s="184">
        <v>5</v>
      </c>
    </row>
    <row r="156" spans="1:91" ht="12.75">
      <c r="A156" s="62">
        <v>153</v>
      </c>
      <c r="B156" s="25" t="s">
        <v>175</v>
      </c>
      <c r="C156" s="34">
        <v>270</v>
      </c>
      <c r="D156" s="82">
        <v>12</v>
      </c>
      <c r="E156" s="8">
        <v>783.4</v>
      </c>
      <c r="F156" s="4">
        <v>152.3</v>
      </c>
      <c r="G156" s="11">
        <v>20.7</v>
      </c>
      <c r="H156" s="114">
        <v>0.3</v>
      </c>
      <c r="I156" s="39">
        <v>13.5</v>
      </c>
      <c r="J156" s="58">
        <v>0</v>
      </c>
      <c r="K156" s="44">
        <v>83</v>
      </c>
      <c r="L156" s="44">
        <v>138</v>
      </c>
      <c r="M156" s="53">
        <v>0.03</v>
      </c>
      <c r="N156" s="71">
        <v>0.5</v>
      </c>
      <c r="O156" s="3" t="s">
        <v>148</v>
      </c>
      <c r="P156" s="73">
        <v>4.5</v>
      </c>
      <c r="Q156" s="76">
        <v>15</v>
      </c>
      <c r="BW156" s="178">
        <v>38267</v>
      </c>
      <c r="BX156" s="1">
        <v>9.9</v>
      </c>
      <c r="BY156" s="1">
        <v>1.8</v>
      </c>
      <c r="BZ156" s="1">
        <v>676</v>
      </c>
      <c r="CA156" s="1">
        <v>13.3</v>
      </c>
      <c r="CB156" s="1">
        <v>12.5</v>
      </c>
      <c r="CC156" s="1">
        <v>9.87</v>
      </c>
      <c r="CD156" s="1">
        <v>0.29</v>
      </c>
      <c r="CE156" s="1">
        <v>0.009</v>
      </c>
      <c r="CF156" s="1">
        <v>1.455</v>
      </c>
      <c r="CG156" s="1">
        <v>-0.0091</v>
      </c>
      <c r="CH156" s="1">
        <v>691.6</v>
      </c>
      <c r="CI156" s="1">
        <v>15.6</v>
      </c>
      <c r="CJ156" s="1">
        <v>2.04</v>
      </c>
      <c r="CK156" s="1">
        <v>0.24</v>
      </c>
      <c r="CL156" s="184">
        <v>7.3</v>
      </c>
      <c r="CM156" s="184">
        <v>5</v>
      </c>
    </row>
    <row r="157" spans="1:91" ht="12.75">
      <c r="A157" s="62">
        <v>154</v>
      </c>
      <c r="B157" s="25" t="s">
        <v>78</v>
      </c>
      <c r="C157" s="34">
        <v>270</v>
      </c>
      <c r="D157" s="82">
        <v>10</v>
      </c>
      <c r="E157" s="17">
        <v>783.8919999999999</v>
      </c>
      <c r="F157" s="4">
        <v>56.1</v>
      </c>
      <c r="G157" s="11">
        <v>82.7</v>
      </c>
      <c r="H157" s="114">
        <v>0.06</v>
      </c>
      <c r="I157" s="43">
        <v>1</v>
      </c>
      <c r="J157" s="58">
        <v>0</v>
      </c>
      <c r="K157" s="44">
        <v>31</v>
      </c>
      <c r="L157" s="38">
        <v>176</v>
      </c>
      <c r="M157" s="28">
        <v>0.26</v>
      </c>
      <c r="N157" s="71">
        <v>1.6</v>
      </c>
      <c r="O157" s="3" t="s">
        <v>149</v>
      </c>
      <c r="P157" s="73">
        <v>23</v>
      </c>
      <c r="Q157" s="76">
        <v>250</v>
      </c>
      <c r="BW157" s="178">
        <v>38274</v>
      </c>
      <c r="BX157" s="1">
        <v>9.5</v>
      </c>
      <c r="BY157" s="1">
        <v>2</v>
      </c>
      <c r="BZ157" s="1">
        <v>700</v>
      </c>
      <c r="CA157" s="1">
        <v>9.4</v>
      </c>
      <c r="CB157" s="1">
        <v>11.4</v>
      </c>
      <c r="CC157" s="1">
        <v>9.68</v>
      </c>
      <c r="CD157" s="1">
        <v>1.83</v>
      </c>
      <c r="CE157" s="1">
        <v>-0.057</v>
      </c>
      <c r="CF157" s="1">
        <v>3.429</v>
      </c>
      <c r="CG157" s="1">
        <v>0.0286</v>
      </c>
      <c r="CH157" s="1">
        <v>692.5</v>
      </c>
      <c r="CI157" s="1">
        <v>7.5</v>
      </c>
      <c r="CJ157" s="1">
        <v>2.08</v>
      </c>
      <c r="CK157" s="1">
        <v>0.08</v>
      </c>
      <c r="CL157" s="184">
        <v>7.5</v>
      </c>
      <c r="CM157" s="184">
        <v>4.8</v>
      </c>
    </row>
    <row r="158" spans="1:91" ht="12.75">
      <c r="A158" s="62">
        <v>155</v>
      </c>
      <c r="B158" s="25" t="s">
        <v>246</v>
      </c>
      <c r="C158" s="34">
        <v>215</v>
      </c>
      <c r="D158" s="82">
        <v>20</v>
      </c>
      <c r="E158" s="8">
        <v>794.5</v>
      </c>
      <c r="F158" s="4">
        <v>112.2</v>
      </c>
      <c r="G158" s="11">
        <v>35.3</v>
      </c>
      <c r="H158" s="114">
        <v>0.3</v>
      </c>
      <c r="I158" s="39">
        <v>0.1</v>
      </c>
      <c r="J158" s="58">
        <v>0</v>
      </c>
      <c r="K158" s="44">
        <v>44</v>
      </c>
      <c r="L158" s="44">
        <v>157</v>
      </c>
      <c r="M158" s="53">
        <v>0.08</v>
      </c>
      <c r="N158" s="71">
        <v>0.5</v>
      </c>
      <c r="O158" s="3" t="s">
        <v>150</v>
      </c>
      <c r="P158" s="73">
        <v>3.5</v>
      </c>
      <c r="Q158" s="76">
        <v>315</v>
      </c>
      <c r="BW158" s="178">
        <v>38280</v>
      </c>
      <c r="BX158" s="1">
        <v>9.5</v>
      </c>
      <c r="BY158" s="1">
        <v>2.1</v>
      </c>
      <c r="BZ158" s="1">
        <v>700</v>
      </c>
      <c r="CA158" s="1">
        <v>6.7</v>
      </c>
      <c r="CB158" s="1">
        <v>10.3</v>
      </c>
      <c r="CC158" s="1">
        <v>9.5</v>
      </c>
      <c r="CD158" s="1">
        <v>0.04</v>
      </c>
      <c r="CE158" s="1">
        <v>0</v>
      </c>
      <c r="CF158" s="1">
        <v>0</v>
      </c>
      <c r="CG158" s="1">
        <v>0.0167</v>
      </c>
      <c r="CH158" s="1">
        <v>693.1</v>
      </c>
      <c r="CI158" s="1">
        <v>6.9</v>
      </c>
      <c r="CJ158" s="1">
        <v>2.12</v>
      </c>
      <c r="CK158" s="1">
        <v>0.02</v>
      </c>
      <c r="CL158" s="184">
        <v>7.6</v>
      </c>
      <c r="CM158" s="184">
        <v>4.8</v>
      </c>
    </row>
    <row r="159" spans="1:91" ht="12.75">
      <c r="A159" s="62">
        <v>156</v>
      </c>
      <c r="B159" s="25" t="s">
        <v>178</v>
      </c>
      <c r="C159" s="34">
        <v>380</v>
      </c>
      <c r="D159" s="81">
        <v>0.5</v>
      </c>
      <c r="E159" s="8">
        <v>798.3</v>
      </c>
      <c r="F159" s="4">
        <v>144.3</v>
      </c>
      <c r="G159" s="11">
        <v>21.9</v>
      </c>
      <c r="H159" s="114">
        <v>0.1</v>
      </c>
      <c r="I159" s="39">
        <v>11.3</v>
      </c>
      <c r="J159" s="58">
        <v>0</v>
      </c>
      <c r="K159" s="44">
        <v>10</v>
      </c>
      <c r="L159" s="44">
        <v>230</v>
      </c>
      <c r="M159" s="53">
        <v>0.15</v>
      </c>
      <c r="N159" s="71">
        <v>1</v>
      </c>
      <c r="O159" s="3" t="s">
        <v>151</v>
      </c>
      <c r="P159" s="73">
        <v>11</v>
      </c>
      <c r="Q159" s="76">
        <v>10</v>
      </c>
      <c r="BW159" s="178">
        <v>38286</v>
      </c>
      <c r="BX159" s="1">
        <v>9.5</v>
      </c>
      <c r="BY159" s="1">
        <v>2.5</v>
      </c>
      <c r="BZ159" s="1">
        <v>696</v>
      </c>
      <c r="CA159" s="1">
        <v>10.1</v>
      </c>
      <c r="CB159" s="1">
        <v>9.3</v>
      </c>
      <c r="CC159" s="1">
        <v>9.31</v>
      </c>
      <c r="CD159" s="1">
        <v>1.89</v>
      </c>
      <c r="CE159" s="1">
        <v>0</v>
      </c>
      <c r="CF159" s="1">
        <v>-0.667</v>
      </c>
      <c r="CG159" s="1">
        <v>0.0667</v>
      </c>
      <c r="CH159" s="1">
        <v>693.4</v>
      </c>
      <c r="CI159" s="1">
        <v>2.6</v>
      </c>
      <c r="CJ159" s="1">
        <v>2.17</v>
      </c>
      <c r="CK159" s="1">
        <v>0.33</v>
      </c>
      <c r="CL159" s="184">
        <v>7.6</v>
      </c>
      <c r="CM159" s="184">
        <v>4.8</v>
      </c>
    </row>
    <row r="160" spans="1:91" ht="12.75">
      <c r="A160" s="62">
        <v>157</v>
      </c>
      <c r="B160" s="25" t="s">
        <v>54</v>
      </c>
      <c r="C160" s="34">
        <v>300</v>
      </c>
      <c r="D160" s="82">
        <v>4.8</v>
      </c>
      <c r="E160" s="8">
        <v>803</v>
      </c>
      <c r="F160" s="4">
        <v>156.3</v>
      </c>
      <c r="G160" s="11">
        <v>28</v>
      </c>
      <c r="H160" s="114">
        <v>0.3</v>
      </c>
      <c r="I160" s="40">
        <v>61.1</v>
      </c>
      <c r="J160" s="58">
        <v>0</v>
      </c>
      <c r="K160" s="44">
        <v>41</v>
      </c>
      <c r="L160" s="44">
        <v>78</v>
      </c>
      <c r="M160" s="53">
        <v>0</v>
      </c>
      <c r="N160" s="71">
        <v>0.8</v>
      </c>
      <c r="O160" s="3" t="s">
        <v>152</v>
      </c>
      <c r="P160" s="73">
        <v>14</v>
      </c>
      <c r="Q160" s="76">
        <v>307</v>
      </c>
      <c r="BW160" s="178">
        <v>38298</v>
      </c>
      <c r="BX160" s="1">
        <v>9.3</v>
      </c>
      <c r="BY160" s="1">
        <v>2.4</v>
      </c>
      <c r="BZ160" s="1">
        <v>697</v>
      </c>
      <c r="CA160" s="1">
        <v>9.9</v>
      </c>
      <c r="CB160" s="1">
        <v>7.2</v>
      </c>
      <c r="CC160" s="1">
        <v>8.89</v>
      </c>
      <c r="CD160" s="1">
        <v>4.11</v>
      </c>
      <c r="CE160" s="1">
        <v>-0.017</v>
      </c>
      <c r="CF160" s="1">
        <v>0.083</v>
      </c>
      <c r="CG160" s="1">
        <v>-0.0083</v>
      </c>
      <c r="CH160" s="1">
        <v>693.3</v>
      </c>
      <c r="CI160" s="1">
        <v>3.7</v>
      </c>
      <c r="CJ160" s="1">
        <v>2.26</v>
      </c>
      <c r="CK160" s="1">
        <v>0.14</v>
      </c>
      <c r="CL160" s="184">
        <v>7.9</v>
      </c>
      <c r="CM160" s="184">
        <v>5</v>
      </c>
    </row>
    <row r="161" spans="1:91" ht="12.75">
      <c r="A161" s="62">
        <v>158</v>
      </c>
      <c r="B161" s="25" t="s">
        <v>208</v>
      </c>
      <c r="C161" s="34">
        <v>260</v>
      </c>
      <c r="D161" s="82">
        <v>10</v>
      </c>
      <c r="E161" s="8">
        <v>809.2</v>
      </c>
      <c r="F161" s="4">
        <v>92.2</v>
      </c>
      <c r="G161" s="11">
        <v>63.2</v>
      </c>
      <c r="H161" s="117">
        <v>0.4</v>
      </c>
      <c r="I161" s="40">
        <v>24.3</v>
      </c>
      <c r="J161" s="58">
        <v>0</v>
      </c>
      <c r="K161" s="44">
        <v>37</v>
      </c>
      <c r="L161" s="44">
        <v>63</v>
      </c>
      <c r="M161" s="53">
        <v>0.01</v>
      </c>
      <c r="N161" s="71">
        <v>1.8</v>
      </c>
      <c r="O161" s="3"/>
      <c r="P161" s="73">
        <v>25</v>
      </c>
      <c r="Q161" s="76">
        <v>110</v>
      </c>
      <c r="BW161" s="178">
        <v>38312</v>
      </c>
      <c r="BX161" s="1">
        <v>8.9</v>
      </c>
      <c r="BY161" s="1">
        <v>2.28</v>
      </c>
      <c r="BZ161" s="1">
        <v>663</v>
      </c>
      <c r="CA161" s="1">
        <v>3.8</v>
      </c>
      <c r="CB161" s="1">
        <v>4.7</v>
      </c>
      <c r="CC161" s="1">
        <v>8.36</v>
      </c>
      <c r="CD161" s="1">
        <v>5.42</v>
      </c>
      <c r="CE161" s="1">
        <v>-0.029</v>
      </c>
      <c r="CF161" s="1">
        <v>-2.429</v>
      </c>
      <c r="CG161" s="1">
        <v>-0.0086</v>
      </c>
      <c r="CH161" s="1">
        <v>692.1</v>
      </c>
      <c r="CI161" s="1">
        <v>29.1</v>
      </c>
      <c r="CJ161" s="1">
        <v>2.37</v>
      </c>
      <c r="CK161" s="1">
        <v>0.09</v>
      </c>
      <c r="CL161" s="184">
        <v>7.9</v>
      </c>
      <c r="CM161" s="184">
        <v>4.8</v>
      </c>
    </row>
    <row r="162" spans="1:91" ht="12.75">
      <c r="A162" s="62">
        <v>159</v>
      </c>
      <c r="B162" s="25" t="s">
        <v>223</v>
      </c>
      <c r="C162" s="34">
        <v>300</v>
      </c>
      <c r="D162" s="82">
        <v>3.3</v>
      </c>
      <c r="E162" s="8">
        <v>816.1</v>
      </c>
      <c r="F162" s="4">
        <v>126.3</v>
      </c>
      <c r="G162" s="11">
        <v>48.6</v>
      </c>
      <c r="H162" s="114">
        <v>0.35</v>
      </c>
      <c r="I162" s="40">
        <v>75.4</v>
      </c>
      <c r="J162" s="58">
        <v>0</v>
      </c>
      <c r="K162" s="44">
        <v>62</v>
      </c>
      <c r="L162" s="44">
        <v>115</v>
      </c>
      <c r="M162" s="28">
        <v>0.25</v>
      </c>
      <c r="N162" s="71">
        <v>1</v>
      </c>
      <c r="O162" s="3" t="s">
        <v>152</v>
      </c>
      <c r="P162" s="73">
        <v>11</v>
      </c>
      <c r="Q162" s="76">
        <v>235</v>
      </c>
      <c r="BW162" s="178">
        <v>38324</v>
      </c>
      <c r="BX162" s="1">
        <v>8.5</v>
      </c>
      <c r="BY162" s="1">
        <v>2.5</v>
      </c>
      <c r="BZ162" s="1">
        <v>681</v>
      </c>
      <c r="CA162" s="1">
        <v>1.3</v>
      </c>
      <c r="CB162" s="1">
        <v>2.6</v>
      </c>
      <c r="CC162" s="1">
        <v>7.89</v>
      </c>
      <c r="CD162" s="1">
        <v>6.07</v>
      </c>
      <c r="CE162" s="1">
        <v>-0.033</v>
      </c>
      <c r="CF162" s="1">
        <v>1.5</v>
      </c>
      <c r="CG162" s="1">
        <v>0.0183</v>
      </c>
      <c r="CH162" s="1">
        <v>690</v>
      </c>
      <c r="CI162" s="1">
        <v>9</v>
      </c>
      <c r="CJ162" s="1">
        <v>2.47</v>
      </c>
      <c r="CK162" s="1">
        <v>0.03</v>
      </c>
      <c r="CL162" s="184">
        <v>7.6</v>
      </c>
      <c r="CM162" s="184">
        <v>4.7</v>
      </c>
    </row>
    <row r="163" spans="1:91" ht="12.75">
      <c r="A163" s="62">
        <v>160</v>
      </c>
      <c r="B163" s="25" t="s">
        <v>56</v>
      </c>
      <c r="C163" s="34">
        <v>235</v>
      </c>
      <c r="D163" s="82">
        <v>8.6</v>
      </c>
      <c r="E163" s="8">
        <v>817.7</v>
      </c>
      <c r="F163" s="4">
        <v>128.4</v>
      </c>
      <c r="G163" s="11">
        <v>29.1</v>
      </c>
      <c r="H163" s="114">
        <v>0.29</v>
      </c>
      <c r="I163" s="39">
        <v>5.5</v>
      </c>
      <c r="J163" s="58">
        <v>0</v>
      </c>
      <c r="K163" s="48">
        <v>93</v>
      </c>
      <c r="L163" s="44">
        <v>82</v>
      </c>
      <c r="M163" s="28">
        <v>0.3</v>
      </c>
      <c r="N163" s="10">
        <v>8.5</v>
      </c>
      <c r="O163" s="3" t="s">
        <v>153</v>
      </c>
      <c r="P163" s="73">
        <v>12.5</v>
      </c>
      <c r="Q163" s="76">
        <v>310</v>
      </c>
      <c r="BW163" s="178">
        <v>38333</v>
      </c>
      <c r="BX163" s="1">
        <v>8</v>
      </c>
      <c r="BY163" s="1">
        <v>2.3</v>
      </c>
      <c r="BZ163" s="1">
        <v>672</v>
      </c>
      <c r="CA163" s="1">
        <v>0.4</v>
      </c>
      <c r="CB163" s="1">
        <v>1.1</v>
      </c>
      <c r="CC163" s="1">
        <v>7.55</v>
      </c>
      <c r="CD163" s="1">
        <v>4.49</v>
      </c>
      <c r="CE163" s="1">
        <v>-0.056</v>
      </c>
      <c r="CF163" s="1">
        <v>-1</v>
      </c>
      <c r="CG163" s="1">
        <v>-0.0222</v>
      </c>
      <c r="CH163" s="1">
        <v>687.9</v>
      </c>
      <c r="CI163" s="1">
        <v>15.9</v>
      </c>
      <c r="CJ163" s="1">
        <v>2.54</v>
      </c>
      <c r="CK163" s="1">
        <v>0.24</v>
      </c>
      <c r="CL163" s="184">
        <v>7.8</v>
      </c>
      <c r="CM163" s="184">
        <v>4.9</v>
      </c>
    </row>
    <row r="164" spans="1:91" ht="12.75">
      <c r="A164" s="62">
        <v>161</v>
      </c>
      <c r="B164" s="25" t="s">
        <v>163</v>
      </c>
      <c r="C164" s="34">
        <v>410</v>
      </c>
      <c r="D164" s="82">
        <v>1</v>
      </c>
      <c r="E164" s="8">
        <v>819</v>
      </c>
      <c r="F164" s="4">
        <v>152.3</v>
      </c>
      <c r="G164" s="11">
        <v>21.9</v>
      </c>
      <c r="H164" s="117">
        <v>0.3</v>
      </c>
      <c r="I164" s="39">
        <v>8.6</v>
      </c>
      <c r="J164" s="58">
        <v>0</v>
      </c>
      <c r="K164" s="47">
        <v>194</v>
      </c>
      <c r="L164" s="44">
        <v>149</v>
      </c>
      <c r="M164" s="53">
        <v>0</v>
      </c>
      <c r="N164" s="71">
        <v>1.3</v>
      </c>
      <c r="O164" s="3" t="s">
        <v>160</v>
      </c>
      <c r="P164" s="73">
        <v>9</v>
      </c>
      <c r="Q164" s="76">
        <v>20</v>
      </c>
      <c r="BW164" s="178">
        <v>38345</v>
      </c>
      <c r="BX164" s="1">
        <v>7.8</v>
      </c>
      <c r="BY164" s="1">
        <v>2.3</v>
      </c>
      <c r="BZ164" s="1">
        <v>670</v>
      </c>
      <c r="CA164" s="1">
        <v>-1.4</v>
      </c>
      <c r="CB164" s="1">
        <v>-0.7</v>
      </c>
      <c r="CC164" s="1">
        <v>7.12</v>
      </c>
      <c r="CD164" s="1">
        <v>6.81</v>
      </c>
      <c r="CE164" s="1">
        <v>-0.017</v>
      </c>
      <c r="CF164" s="1">
        <v>-0.167</v>
      </c>
      <c r="CG164" s="1">
        <v>0</v>
      </c>
      <c r="CH164" s="1">
        <v>684.5</v>
      </c>
      <c r="CI164" s="1">
        <v>14.5</v>
      </c>
      <c r="CJ164" s="1">
        <v>2.63</v>
      </c>
      <c r="CK164" s="1">
        <v>0.33</v>
      </c>
      <c r="CL164" s="184">
        <v>7.8</v>
      </c>
      <c r="CM164" s="184">
        <v>4.8</v>
      </c>
    </row>
    <row r="165" spans="1:91" ht="12.75">
      <c r="A165" s="62">
        <v>162</v>
      </c>
      <c r="B165" s="25" t="s">
        <v>55</v>
      </c>
      <c r="C165" s="34">
        <v>300</v>
      </c>
      <c r="D165" s="82">
        <v>12</v>
      </c>
      <c r="E165" s="8">
        <v>827.8</v>
      </c>
      <c r="F165" s="4">
        <v>114.2</v>
      </c>
      <c r="G165" s="11">
        <v>35.3</v>
      </c>
      <c r="H165" s="115">
        <v>0.6</v>
      </c>
      <c r="I165" s="40">
        <v>32.6</v>
      </c>
      <c r="J165" s="58">
        <v>0.01</v>
      </c>
      <c r="K165" s="44">
        <v>38</v>
      </c>
      <c r="L165" s="44">
        <v>124</v>
      </c>
      <c r="M165" s="53">
        <v>0.02</v>
      </c>
      <c r="N165" s="71">
        <v>0.6</v>
      </c>
      <c r="O165" s="3" t="s">
        <v>154</v>
      </c>
      <c r="P165" s="73">
        <v>6.5</v>
      </c>
      <c r="Q165" s="76">
        <v>255</v>
      </c>
      <c r="BW165" s="178">
        <v>38357</v>
      </c>
      <c r="BX165" s="1">
        <v>7.3</v>
      </c>
      <c r="BY165" s="1">
        <v>2.6</v>
      </c>
      <c r="BZ165" s="1">
        <v>659</v>
      </c>
      <c r="CA165" s="1">
        <v>3</v>
      </c>
      <c r="CB165" s="1">
        <v>-2.3</v>
      </c>
      <c r="CC165" s="1">
        <v>6.73</v>
      </c>
      <c r="CD165" s="1">
        <v>5.67</v>
      </c>
      <c r="CE165" s="1">
        <v>-0.042</v>
      </c>
      <c r="CF165" s="1">
        <v>-0.917</v>
      </c>
      <c r="CG165" s="1">
        <v>0.025</v>
      </c>
      <c r="CH165" s="1">
        <v>680.5</v>
      </c>
      <c r="CI165" s="1">
        <v>21.5</v>
      </c>
      <c r="CJ165" s="1">
        <v>2.71</v>
      </c>
      <c r="CK165" s="1">
        <v>0.11</v>
      </c>
      <c r="CL165" s="184">
        <v>7.3</v>
      </c>
      <c r="CM165" s="184">
        <v>4.4</v>
      </c>
    </row>
    <row r="166" spans="1:91" ht="12.75">
      <c r="A166" s="62">
        <v>163</v>
      </c>
      <c r="B166" s="25" t="s">
        <v>263</v>
      </c>
      <c r="C166" s="34">
        <v>300</v>
      </c>
      <c r="D166" s="82">
        <v>0.04</v>
      </c>
      <c r="E166" s="8">
        <v>842.5</v>
      </c>
      <c r="F166" s="4">
        <v>146.3</v>
      </c>
      <c r="G166" s="11">
        <v>42.5</v>
      </c>
      <c r="H166" s="115">
        <v>1.1</v>
      </c>
      <c r="I166" s="40">
        <v>62.4</v>
      </c>
      <c r="J166" s="58">
        <v>0.03</v>
      </c>
      <c r="K166" s="44">
        <v>81</v>
      </c>
      <c r="L166" s="47">
        <v>320</v>
      </c>
      <c r="M166" s="53">
        <v>0</v>
      </c>
      <c r="N166" s="10">
        <v>3</v>
      </c>
      <c r="O166" s="3" t="s">
        <v>155</v>
      </c>
      <c r="P166" s="73">
        <v>8.5</v>
      </c>
      <c r="Q166" s="76">
        <v>350</v>
      </c>
      <c r="BW166" s="178">
        <v>38374</v>
      </c>
      <c r="BX166" s="1">
        <v>6.1</v>
      </c>
      <c r="BY166" s="1">
        <v>3.75</v>
      </c>
      <c r="BZ166" s="1">
        <v>600</v>
      </c>
      <c r="CA166" s="1">
        <v>1.3</v>
      </c>
      <c r="CB166" s="1">
        <v>-4.1</v>
      </c>
      <c r="CC166" s="1">
        <v>6.3</v>
      </c>
      <c r="CD166" s="1">
        <v>1.95</v>
      </c>
      <c r="CE166" s="1">
        <v>-0.071</v>
      </c>
      <c r="CF166" s="1">
        <v>-3.471</v>
      </c>
      <c r="CG166" s="1">
        <v>0.0676</v>
      </c>
      <c r="CH166" s="1">
        <v>674.2</v>
      </c>
      <c r="CI166" s="1">
        <v>74.2</v>
      </c>
      <c r="CJ166" s="1">
        <v>2.8</v>
      </c>
      <c r="CK166" s="1">
        <v>0.95</v>
      </c>
      <c r="CL166" s="184">
        <v>6.8</v>
      </c>
      <c r="CM166" s="184">
        <v>4</v>
      </c>
    </row>
    <row r="167" spans="1:91" ht="12.75">
      <c r="A167" s="62">
        <v>164</v>
      </c>
      <c r="B167" s="25" t="s">
        <v>225</v>
      </c>
      <c r="C167" s="34">
        <v>270</v>
      </c>
      <c r="D167" s="82">
        <v>2</v>
      </c>
      <c r="E167" s="8">
        <v>847.7</v>
      </c>
      <c r="F167" s="4">
        <v>92.2</v>
      </c>
      <c r="G167" s="11">
        <v>72.9</v>
      </c>
      <c r="H167" s="115">
        <v>3</v>
      </c>
      <c r="I167" s="40">
        <v>38.5</v>
      </c>
      <c r="J167" s="58">
        <v>0.02</v>
      </c>
      <c r="K167" s="44">
        <v>50</v>
      </c>
      <c r="L167" s="44">
        <v>78</v>
      </c>
      <c r="M167" s="28">
        <v>0.16</v>
      </c>
      <c r="N167" s="71">
        <v>1.2</v>
      </c>
      <c r="O167" s="3" t="s">
        <v>156</v>
      </c>
      <c r="P167" s="73">
        <v>25</v>
      </c>
      <c r="Q167" s="76">
        <v>235</v>
      </c>
      <c r="BW167" s="178">
        <v>38385</v>
      </c>
      <c r="BX167" s="1">
        <v>6.2</v>
      </c>
      <c r="BY167" s="1">
        <v>2.64</v>
      </c>
      <c r="BZ167" s="1">
        <v>662</v>
      </c>
      <c r="CA167" s="1">
        <v>-2.6</v>
      </c>
      <c r="CB167" s="1">
        <v>-4.9</v>
      </c>
      <c r="CC167" s="1">
        <v>6.1</v>
      </c>
      <c r="CD167" s="1">
        <v>1.04</v>
      </c>
      <c r="CE167" s="1">
        <v>0.009</v>
      </c>
      <c r="CF167" s="1">
        <v>5.636</v>
      </c>
      <c r="CG167" s="1">
        <v>-0.1009</v>
      </c>
      <c r="CH167" s="1">
        <v>669.9</v>
      </c>
      <c r="CI167" s="1">
        <v>7.9</v>
      </c>
      <c r="CJ167" s="1">
        <v>2.84</v>
      </c>
      <c r="CK167" s="1">
        <v>0.2</v>
      </c>
      <c r="CL167" s="184">
        <v>7.6</v>
      </c>
      <c r="CM167" s="184">
        <v>4.6</v>
      </c>
    </row>
    <row r="168" spans="1:91" ht="12.75">
      <c r="A168" s="62">
        <v>165</v>
      </c>
      <c r="B168" s="25" t="s">
        <v>174</v>
      </c>
      <c r="C168" s="34">
        <v>325</v>
      </c>
      <c r="D168" s="82">
        <v>15</v>
      </c>
      <c r="E168" s="8">
        <v>865.7</v>
      </c>
      <c r="F168" s="4">
        <v>148.3</v>
      </c>
      <c r="G168" s="11">
        <v>34.1</v>
      </c>
      <c r="H168" s="115">
        <v>0.77</v>
      </c>
      <c r="I168" s="40">
        <v>76.5</v>
      </c>
      <c r="J168" s="58">
        <v>0</v>
      </c>
      <c r="K168" s="44">
        <v>82</v>
      </c>
      <c r="L168" s="44">
        <v>239</v>
      </c>
      <c r="M168" s="53">
        <v>0</v>
      </c>
      <c r="N168" s="71">
        <v>0.8</v>
      </c>
      <c r="O168" s="3" t="s">
        <v>154</v>
      </c>
      <c r="P168" s="73">
        <v>5.5</v>
      </c>
      <c r="Q168" s="76">
        <v>12</v>
      </c>
      <c r="BW168" s="178">
        <v>38396</v>
      </c>
      <c r="BX168" s="1">
        <v>6</v>
      </c>
      <c r="BY168" s="1">
        <v>2.5</v>
      </c>
      <c r="BZ168" s="1">
        <v>633</v>
      </c>
      <c r="CA168" s="1">
        <v>-2.6</v>
      </c>
      <c r="CB168" s="1">
        <v>-5.5</v>
      </c>
      <c r="CC168" s="1">
        <v>5.97</v>
      </c>
      <c r="CD168" s="1">
        <v>0.27</v>
      </c>
      <c r="CE168" s="1">
        <v>-0.018</v>
      </c>
      <c r="CF168" s="1">
        <v>-2.636</v>
      </c>
      <c r="CG168" s="1">
        <v>-0.0127</v>
      </c>
      <c r="CH168" s="1">
        <v>665.6</v>
      </c>
      <c r="CI168" s="1">
        <v>32.6</v>
      </c>
      <c r="CJ168" s="1">
        <v>2.86</v>
      </c>
      <c r="CK168" s="1">
        <v>0.36</v>
      </c>
      <c r="CL168" s="184">
        <v>7.7</v>
      </c>
      <c r="CM168" s="184">
        <v>4.5</v>
      </c>
    </row>
    <row r="169" spans="1:91" ht="12.75">
      <c r="A169" s="62">
        <v>166</v>
      </c>
      <c r="B169" s="25" t="s">
        <v>187</v>
      </c>
      <c r="C169" s="34">
        <v>400</v>
      </c>
      <c r="D169" s="82">
        <v>15</v>
      </c>
      <c r="E169" s="8">
        <v>869.1</v>
      </c>
      <c r="F169" s="4">
        <v>208.2</v>
      </c>
      <c r="G169" s="10">
        <v>0.1</v>
      </c>
      <c r="H169" s="114">
        <v>0.1</v>
      </c>
      <c r="I169" s="40">
        <v>49.6</v>
      </c>
      <c r="J169" s="58">
        <v>0</v>
      </c>
      <c r="K169" s="44">
        <v>46</v>
      </c>
      <c r="L169" s="44">
        <v>80</v>
      </c>
      <c r="M169" s="28">
        <v>0.17</v>
      </c>
      <c r="N169" s="71">
        <v>0</v>
      </c>
      <c r="O169" s="3" t="s">
        <v>155</v>
      </c>
      <c r="P169" s="73">
        <v>11</v>
      </c>
      <c r="Q169" s="76">
        <v>45</v>
      </c>
      <c r="BR169" s="1" t="s">
        <v>362</v>
      </c>
      <c r="BW169" s="178">
        <v>38407</v>
      </c>
      <c r="BX169" s="1">
        <v>5.9</v>
      </c>
      <c r="BY169" s="1">
        <v>2.65</v>
      </c>
      <c r="BZ169" s="1">
        <v>672</v>
      </c>
      <c r="CA169" s="1">
        <v>-1.1</v>
      </c>
      <c r="CB169" s="1">
        <v>-5.8</v>
      </c>
      <c r="CC169" s="1">
        <v>5.93</v>
      </c>
      <c r="CD169" s="1">
        <v>0.29</v>
      </c>
      <c r="CE169" s="1">
        <v>-0.009</v>
      </c>
      <c r="CF169" s="1">
        <v>3.545</v>
      </c>
      <c r="CG169" s="1">
        <v>0.0136</v>
      </c>
      <c r="CH169" s="1">
        <v>661.5</v>
      </c>
      <c r="CI169" s="1">
        <v>10.5</v>
      </c>
      <c r="CJ169" s="1">
        <v>2.87</v>
      </c>
      <c r="CK169" s="1">
        <v>0.22</v>
      </c>
      <c r="CL169" s="184">
        <v>7.5</v>
      </c>
      <c r="CM169" s="184">
        <v>4.4</v>
      </c>
    </row>
    <row r="170" spans="1:91" ht="12.75">
      <c r="A170" s="62">
        <v>167</v>
      </c>
      <c r="B170" s="25" t="s">
        <v>214</v>
      </c>
      <c r="C170" s="34">
        <v>210</v>
      </c>
      <c r="D170" s="82">
        <v>30</v>
      </c>
      <c r="E170" s="8">
        <v>892.5</v>
      </c>
      <c r="F170" s="4">
        <v>98.2</v>
      </c>
      <c r="G170" s="11">
        <v>55.9</v>
      </c>
      <c r="H170" s="115">
        <v>0.5</v>
      </c>
      <c r="I170" s="42">
        <v>104</v>
      </c>
      <c r="J170" s="58">
        <v>0</v>
      </c>
      <c r="K170" s="44">
        <v>50</v>
      </c>
      <c r="L170" s="44">
        <v>110</v>
      </c>
      <c r="M170" s="28">
        <v>0.24</v>
      </c>
      <c r="N170" s="71">
        <v>0.8</v>
      </c>
      <c r="O170" s="3" t="s">
        <v>136</v>
      </c>
      <c r="P170" s="73">
        <v>18</v>
      </c>
      <c r="Q170" s="76">
        <v>205</v>
      </c>
      <c r="BS170" s="1" t="s">
        <v>363</v>
      </c>
      <c r="BT170" s="1" t="s">
        <v>364</v>
      </c>
      <c r="BU170" s="1" t="s">
        <v>349</v>
      </c>
      <c r="BW170" s="179">
        <v>38414</v>
      </c>
      <c r="BX170" s="120">
        <v>5.8</v>
      </c>
      <c r="BY170" s="120">
        <v>2.5</v>
      </c>
      <c r="BZ170" s="1">
        <v>663</v>
      </c>
      <c r="CA170" s="1">
        <v>-4.4</v>
      </c>
      <c r="CB170" s="1">
        <v>-5.8</v>
      </c>
      <c r="CC170" s="1">
        <v>5.94</v>
      </c>
      <c r="CD170" s="1">
        <v>1.43</v>
      </c>
      <c r="CE170" s="1">
        <v>-0.014</v>
      </c>
      <c r="CF170" s="1">
        <v>-1.286</v>
      </c>
      <c r="CG170" s="1">
        <v>-0.0214</v>
      </c>
      <c r="CH170" s="1">
        <v>659.1</v>
      </c>
      <c r="CI170" s="1">
        <v>3.9</v>
      </c>
      <c r="CJ170" s="1">
        <v>2.86</v>
      </c>
      <c r="CK170" s="1">
        <v>0.36</v>
      </c>
      <c r="CL170" s="184">
        <v>7.6</v>
      </c>
      <c r="CM170" s="184">
        <v>4.4</v>
      </c>
    </row>
    <row r="171" spans="1:91" ht="12.75">
      <c r="A171" s="62">
        <v>168</v>
      </c>
      <c r="B171" s="25" t="s">
        <v>260</v>
      </c>
      <c r="C171" s="34">
        <v>290</v>
      </c>
      <c r="D171" s="82">
        <v>1</v>
      </c>
      <c r="E171" s="8">
        <v>901.9</v>
      </c>
      <c r="F171" s="4">
        <v>146.3</v>
      </c>
      <c r="G171" s="11">
        <v>32.8</v>
      </c>
      <c r="H171" s="115">
        <v>0.5</v>
      </c>
      <c r="I171" s="40">
        <v>39.4</v>
      </c>
      <c r="J171" s="58">
        <v>0.02</v>
      </c>
      <c r="K171" s="44">
        <v>34</v>
      </c>
      <c r="L171" s="44">
        <v>136</v>
      </c>
      <c r="M171" s="57">
        <v>0.1</v>
      </c>
      <c r="N171" s="71">
        <v>1.9</v>
      </c>
      <c r="O171" s="3"/>
      <c r="P171" s="73">
        <v>14</v>
      </c>
      <c r="Q171" s="76">
        <v>337</v>
      </c>
      <c r="BS171" s="186">
        <v>67</v>
      </c>
      <c r="BT171" s="186">
        <v>46.5</v>
      </c>
      <c r="BU171" s="186">
        <v>5.2</v>
      </c>
      <c r="BW171" s="179">
        <v>38429</v>
      </c>
      <c r="BX171" s="120">
        <v>4</v>
      </c>
      <c r="BY171" s="120">
        <v>7.5</v>
      </c>
      <c r="BZ171" s="1">
        <v>524</v>
      </c>
      <c r="CA171" s="1">
        <v>0.3</v>
      </c>
      <c r="CB171" s="1">
        <v>-5.4</v>
      </c>
      <c r="CC171" s="1">
        <v>6.08</v>
      </c>
      <c r="CD171" s="1">
        <v>20.84</v>
      </c>
      <c r="CE171" s="1">
        <v>-0.12</v>
      </c>
      <c r="CF171" s="1">
        <v>-9.267</v>
      </c>
      <c r="CG171" s="1">
        <v>0.3333</v>
      </c>
      <c r="CH171" s="1">
        <v>654.4</v>
      </c>
      <c r="CI171" s="1">
        <v>130.4</v>
      </c>
      <c r="CJ171" s="1">
        <v>2.83</v>
      </c>
      <c r="CK171" s="1">
        <v>4.67</v>
      </c>
      <c r="CL171" s="184">
        <v>5.5</v>
      </c>
      <c r="CM171" s="184">
        <v>3.2</v>
      </c>
    </row>
    <row r="172" spans="1:91" ht="12.75">
      <c r="A172" s="62">
        <v>169</v>
      </c>
      <c r="B172" s="25" t="s">
        <v>60</v>
      </c>
      <c r="C172" s="34">
        <v>280</v>
      </c>
      <c r="D172" s="82">
        <v>6</v>
      </c>
      <c r="E172" s="8">
        <v>902.8</v>
      </c>
      <c r="F172" s="4">
        <v>140.3</v>
      </c>
      <c r="G172" s="11">
        <v>53.5</v>
      </c>
      <c r="H172" s="115">
        <v>0.5</v>
      </c>
      <c r="I172" s="40">
        <v>54.8</v>
      </c>
      <c r="J172" s="58">
        <v>0</v>
      </c>
      <c r="K172" s="44">
        <v>60</v>
      </c>
      <c r="L172" s="44">
        <v>149</v>
      </c>
      <c r="M172" s="28">
        <v>0.22</v>
      </c>
      <c r="N172" s="71">
        <v>2</v>
      </c>
      <c r="O172" s="3" t="s">
        <v>157</v>
      </c>
      <c r="P172" s="73">
        <v>19</v>
      </c>
      <c r="Q172" s="76">
        <v>245</v>
      </c>
      <c r="BS172" s="1">
        <v>304</v>
      </c>
      <c r="BT172" s="1">
        <v>114</v>
      </c>
      <c r="BU172" s="1">
        <v>4.1</v>
      </c>
      <c r="BW172" s="187">
        <v>38436</v>
      </c>
      <c r="BX172" s="120">
        <v>4.5</v>
      </c>
      <c r="BY172" s="120">
        <v>5</v>
      </c>
      <c r="BZ172" s="1">
        <v>538</v>
      </c>
      <c r="CA172" s="1">
        <v>6</v>
      </c>
      <c r="CB172" s="1">
        <v>-5</v>
      </c>
      <c r="CC172" s="1">
        <v>6.2</v>
      </c>
      <c r="CD172" s="1">
        <v>16.99</v>
      </c>
      <c r="CE172" s="1">
        <v>0.071</v>
      </c>
      <c r="CF172" s="1">
        <v>2</v>
      </c>
      <c r="CG172" s="1">
        <v>-0.3571</v>
      </c>
      <c r="CH172" s="1">
        <v>652.6</v>
      </c>
      <c r="CI172" s="1">
        <v>114.6</v>
      </c>
      <c r="CJ172" s="1">
        <v>2.8</v>
      </c>
      <c r="CK172" s="1">
        <v>2.2</v>
      </c>
      <c r="CL172" s="184">
        <v>5.7</v>
      </c>
      <c r="CM172" s="184">
        <v>2.8</v>
      </c>
    </row>
    <row r="173" spans="1:91" ht="12.75">
      <c r="A173" s="62">
        <v>170</v>
      </c>
      <c r="B173" s="25" t="s">
        <v>58</v>
      </c>
      <c r="C173" s="34">
        <v>220</v>
      </c>
      <c r="D173" s="82">
        <v>10</v>
      </c>
      <c r="E173" s="8">
        <v>931.1</v>
      </c>
      <c r="F173" s="4">
        <v>120.2</v>
      </c>
      <c r="G173" s="11">
        <v>17</v>
      </c>
      <c r="H173" s="114">
        <v>0.28</v>
      </c>
      <c r="I173" s="40">
        <v>54</v>
      </c>
      <c r="J173" s="58">
        <v>0</v>
      </c>
      <c r="K173" s="44">
        <v>28</v>
      </c>
      <c r="L173" s="44">
        <v>131</v>
      </c>
      <c r="M173" s="28">
        <v>0.56</v>
      </c>
      <c r="N173" s="71">
        <v>0.1</v>
      </c>
      <c r="O173" s="3" t="s">
        <v>135</v>
      </c>
      <c r="P173" s="73">
        <v>3.9</v>
      </c>
      <c r="Q173" s="76">
        <v>35</v>
      </c>
      <c r="BS173" s="1">
        <v>154</v>
      </c>
      <c r="BT173" s="1">
        <v>40.4</v>
      </c>
      <c r="BU173" s="1">
        <v>5.4</v>
      </c>
      <c r="BW173" s="187">
        <v>38445</v>
      </c>
      <c r="BX173" s="120">
        <v>5.8</v>
      </c>
      <c r="BY173" s="120">
        <v>3.3</v>
      </c>
      <c r="BZ173" s="1">
        <v>580</v>
      </c>
      <c r="CA173" s="1">
        <v>8.2</v>
      </c>
      <c r="CB173" s="1">
        <v>-4.4</v>
      </c>
      <c r="CC173" s="1">
        <v>6.39</v>
      </c>
      <c r="CD173" s="1">
        <v>5.89</v>
      </c>
      <c r="CE173" s="1">
        <v>0.144</v>
      </c>
      <c r="CF173" s="1">
        <v>4.667</v>
      </c>
      <c r="CG173" s="1">
        <v>-0.1889</v>
      </c>
      <c r="CH173" s="1">
        <v>650.6</v>
      </c>
      <c r="CI173" s="1">
        <v>70.6</v>
      </c>
      <c r="CJ173" s="1">
        <v>2.76</v>
      </c>
      <c r="CK173" s="1">
        <v>0.54</v>
      </c>
      <c r="CL173" s="184">
        <v>6.7</v>
      </c>
      <c r="CM173" s="184">
        <v>3.7</v>
      </c>
    </row>
    <row r="174" spans="1:91" ht="12.75">
      <c r="A174" s="62">
        <v>171</v>
      </c>
      <c r="B174" s="25" t="s">
        <v>63</v>
      </c>
      <c r="C174" s="34">
        <v>370</v>
      </c>
      <c r="D174" s="82">
        <v>12</v>
      </c>
      <c r="E174" s="8">
        <v>944.4</v>
      </c>
      <c r="F174" s="4">
        <v>182.4</v>
      </c>
      <c r="G174" s="11">
        <v>46.2</v>
      </c>
      <c r="H174" s="115">
        <v>0.5</v>
      </c>
      <c r="I174" s="40">
        <v>44.1</v>
      </c>
      <c r="J174" s="58">
        <v>0</v>
      </c>
      <c r="K174" s="47">
        <v>267</v>
      </c>
      <c r="L174" s="44">
        <v>136</v>
      </c>
      <c r="M174" s="28">
        <v>0.02</v>
      </c>
      <c r="N174" s="71">
        <v>0.9</v>
      </c>
      <c r="O174" s="3" t="s">
        <v>157</v>
      </c>
      <c r="P174" s="73">
        <v>12</v>
      </c>
      <c r="Q174" s="76">
        <v>265</v>
      </c>
      <c r="BS174" s="1">
        <v>113</v>
      </c>
      <c r="BT174" s="1">
        <v>21.5</v>
      </c>
      <c r="BU174" s="1">
        <v>8.9</v>
      </c>
      <c r="BW174" s="187">
        <v>38456</v>
      </c>
      <c r="BX174" s="120">
        <v>6.2</v>
      </c>
      <c r="BY174" s="120">
        <v>3.6</v>
      </c>
      <c r="BZ174" s="1">
        <v>594</v>
      </c>
      <c r="CA174" s="1">
        <v>9.4</v>
      </c>
      <c r="CB174" s="1">
        <v>-3.4</v>
      </c>
      <c r="CC174" s="1">
        <v>6.68</v>
      </c>
      <c r="CD174" s="1">
        <v>4.79</v>
      </c>
      <c r="CE174" s="1">
        <v>0.036</v>
      </c>
      <c r="CF174" s="1">
        <v>1.273</v>
      </c>
      <c r="CG174" s="1">
        <v>0.0273</v>
      </c>
      <c r="CH174" s="1">
        <v>648.9</v>
      </c>
      <c r="CI174" s="1">
        <v>54.9</v>
      </c>
      <c r="CJ174" s="1">
        <v>2.7</v>
      </c>
      <c r="CK174" s="1">
        <v>0.9</v>
      </c>
      <c r="CL174" s="184">
        <v>6.8</v>
      </c>
      <c r="CM174" s="184">
        <v>4</v>
      </c>
    </row>
    <row r="175" spans="1:17" ht="12.75">
      <c r="A175" s="62">
        <v>172</v>
      </c>
      <c r="B175" s="25" t="s">
        <v>213</v>
      </c>
      <c r="C175" s="34">
        <v>190</v>
      </c>
      <c r="D175" s="82">
        <v>4.6</v>
      </c>
      <c r="E175" s="8">
        <v>954.5</v>
      </c>
      <c r="F175" s="4">
        <v>84.2</v>
      </c>
      <c r="G175" s="11">
        <v>77.8</v>
      </c>
      <c r="H175" s="115">
        <v>1.65</v>
      </c>
      <c r="I175" s="40">
        <v>21.2</v>
      </c>
      <c r="J175" s="58">
        <v>0</v>
      </c>
      <c r="K175" s="44">
        <v>60</v>
      </c>
      <c r="L175" s="44">
        <v>126</v>
      </c>
      <c r="M175" s="28">
        <v>0.27</v>
      </c>
      <c r="N175" s="71">
        <v>0.7</v>
      </c>
      <c r="O175" s="3" t="s">
        <v>135</v>
      </c>
      <c r="P175" s="73">
        <v>12</v>
      </c>
      <c r="Q175" s="76">
        <v>180</v>
      </c>
    </row>
    <row r="176" spans="1:75" ht="12.75">
      <c r="A176" s="62">
        <v>173</v>
      </c>
      <c r="B176" s="25" t="s">
        <v>59</v>
      </c>
      <c r="C176" s="34">
        <v>290</v>
      </c>
      <c r="D176" s="82">
        <v>3.5</v>
      </c>
      <c r="E176" s="8">
        <v>979.6</v>
      </c>
      <c r="F176" s="4">
        <v>120.2</v>
      </c>
      <c r="G176" s="11">
        <v>63.2</v>
      </c>
      <c r="H176" s="115">
        <v>3.3</v>
      </c>
      <c r="I176" s="40">
        <v>27.8</v>
      </c>
      <c r="J176" s="58">
        <v>0</v>
      </c>
      <c r="K176" s="44">
        <v>88</v>
      </c>
      <c r="L176" s="48">
        <v>219</v>
      </c>
      <c r="M176" s="53">
        <v>0.02</v>
      </c>
      <c r="N176" s="71">
        <v>1.3</v>
      </c>
      <c r="O176" s="3" t="s">
        <v>136</v>
      </c>
      <c r="P176" s="73">
        <v>5</v>
      </c>
      <c r="Q176" s="76">
        <v>50</v>
      </c>
      <c r="BW176" s="187">
        <f>+BW174+1</f>
        <v>38457</v>
      </c>
    </row>
    <row r="177" spans="1:17" ht="12.75">
      <c r="A177" s="62">
        <v>174</v>
      </c>
      <c r="B177" s="25" t="s">
        <v>61</v>
      </c>
      <c r="C177" s="34">
        <v>280</v>
      </c>
      <c r="D177" s="82">
        <v>7.5</v>
      </c>
      <c r="E177" s="18">
        <v>1000</v>
      </c>
      <c r="F177" s="4">
        <v>161</v>
      </c>
      <c r="G177" s="11">
        <v>58</v>
      </c>
      <c r="H177" s="114">
        <v>0.2</v>
      </c>
      <c r="I177" s="39">
        <v>14.3</v>
      </c>
      <c r="J177" s="58">
        <v>0</v>
      </c>
      <c r="K177" s="44">
        <v>85</v>
      </c>
      <c r="L177" s="44">
        <v>95</v>
      </c>
      <c r="M177" s="53">
        <v>0</v>
      </c>
      <c r="N177" s="71">
        <v>0.8</v>
      </c>
      <c r="O177" s="3" t="s">
        <v>159</v>
      </c>
      <c r="P177" s="73">
        <v>4.5</v>
      </c>
      <c r="Q177" s="76">
        <v>275</v>
      </c>
    </row>
    <row r="178" spans="1:91" ht="12.75">
      <c r="A178" s="62">
        <v>175</v>
      </c>
      <c r="B178" s="25" t="s">
        <v>64</v>
      </c>
      <c r="C178" s="34">
        <v>210</v>
      </c>
      <c r="D178" s="82">
        <v>4.1</v>
      </c>
      <c r="E178" s="18">
        <v>1033.9</v>
      </c>
      <c r="F178" s="4">
        <v>184.4</v>
      </c>
      <c r="G178" s="11">
        <v>94.8</v>
      </c>
      <c r="H178" s="114">
        <v>0.4</v>
      </c>
      <c r="I178" s="40">
        <v>90.4</v>
      </c>
      <c r="J178" s="58">
        <v>0</v>
      </c>
      <c r="K178" s="47">
        <v>104</v>
      </c>
      <c r="L178" s="44">
        <v>192</v>
      </c>
      <c r="M178" s="53">
        <v>0.08</v>
      </c>
      <c r="N178" s="10">
        <v>4.5</v>
      </c>
      <c r="O178" s="3" t="s">
        <v>136</v>
      </c>
      <c r="P178" s="73">
        <v>10</v>
      </c>
      <c r="Q178" s="76">
        <v>170</v>
      </c>
      <c r="BR178" s="1" t="s">
        <v>365</v>
      </c>
      <c r="BS178" s="1">
        <f>LINEST($BW$172:$BW$174,BS172:BS174)</f>
        <v>-0.09266097392100198</v>
      </c>
      <c r="BT178" s="1">
        <f>LINEST($BW$172:$BW$174,BT172:BT174)</f>
        <v>-0.18982695552532736</v>
      </c>
      <c r="BU178" s="1">
        <f>LINEST($BW$172:$BW$174,BU172:BU174)</f>
        <v>3.9534883720961655</v>
      </c>
      <c r="BX178" s="1">
        <f aca="true" t="shared" si="0" ref="BX178:CM178">LINEST($BW$172:$BW$174,BX172:BX174)</f>
        <v>10.56962025315805</v>
      </c>
      <c r="BY178" s="1">
        <f t="shared" si="0"/>
        <v>-8.097165991935526</v>
      </c>
      <c r="BZ178" s="1">
        <f t="shared" si="0"/>
        <v>0.3241758241771076</v>
      </c>
      <c r="CA178" s="1">
        <f t="shared" si="0"/>
        <v>5.661434977574545</v>
      </c>
      <c r="CB178" s="1">
        <f t="shared" si="0"/>
        <v>12.34693877551019</v>
      </c>
      <c r="CC178" s="1">
        <f t="shared" si="0"/>
        <v>41.35767256070754</v>
      </c>
      <c r="CD178" s="1">
        <f t="shared" si="0"/>
        <v>-1.3027885530255405</v>
      </c>
      <c r="CE178" s="1">
        <f t="shared" si="0"/>
        <v>-67.57053463606138</v>
      </c>
      <c r="CF178" s="1">
        <f t="shared" si="0"/>
        <v>-1.4545954433445125</v>
      </c>
      <c r="CG178" s="1">
        <f t="shared" si="0"/>
        <v>51.97555586920124</v>
      </c>
      <c r="CH178" s="1">
        <f t="shared" si="0"/>
        <v>-5.379008745894723</v>
      </c>
      <c r="CI178" s="1">
        <f t="shared" si="0"/>
        <v>-0.3067389647407995</v>
      </c>
      <c r="CJ178" s="1">
        <f t="shared" si="0"/>
        <v>-198.68421052021438</v>
      </c>
      <c r="CK178" s="1">
        <f t="shared" si="0"/>
        <v>-8.082706766909654</v>
      </c>
      <c r="CL178" s="1">
        <f t="shared" si="0"/>
        <v>14.459459459459726</v>
      </c>
      <c r="CM178" s="1">
        <f t="shared" si="0"/>
        <v>15.128205128180905</v>
      </c>
    </row>
    <row r="179" spans="1:91" ht="12.75">
      <c r="A179" s="62">
        <v>176</v>
      </c>
      <c r="B179" s="25" t="s">
        <v>219</v>
      </c>
      <c r="C179" s="34">
        <v>320</v>
      </c>
      <c r="D179" s="82">
        <v>7.5</v>
      </c>
      <c r="E179" s="18">
        <v>1092.6</v>
      </c>
      <c r="F179" s="4">
        <v>210.4</v>
      </c>
      <c r="G179" s="11">
        <v>53.5</v>
      </c>
      <c r="H179" s="115">
        <v>0.5</v>
      </c>
      <c r="I179" s="40">
        <v>42</v>
      </c>
      <c r="J179" s="58">
        <v>0.02</v>
      </c>
      <c r="K179" s="47">
        <v>154</v>
      </c>
      <c r="L179" s="44">
        <v>162</v>
      </c>
      <c r="M179" s="53">
        <v>0.22</v>
      </c>
      <c r="N179" s="71">
        <v>1.4</v>
      </c>
      <c r="O179" s="3" t="s">
        <v>135</v>
      </c>
      <c r="P179" s="73">
        <v>11</v>
      </c>
      <c r="Q179" s="76">
        <v>215</v>
      </c>
      <c r="BR179" s="1" t="s">
        <v>366</v>
      </c>
      <c r="BS179" s="1">
        <f>INTERCEPT($BW$172:$BW$174,BS172:BS174)</f>
        <v>38463.30313870298</v>
      </c>
      <c r="BT179" s="1">
        <f>INTERCEPT($BW$172:$BW$174,BT172:BT174)</f>
        <v>38456.79685382564</v>
      </c>
      <c r="BU179" s="1">
        <f>INTERCEPT($BW$172:$BW$174,BU172:BU174)</f>
        <v>38421.41860465113</v>
      </c>
      <c r="BX179" s="1">
        <f aca="true" t="shared" si="1" ref="BX179:CM179">INTERCEPT($BW$172:$BW$174,BX172:BX174)</f>
        <v>38387.533755274424</v>
      </c>
      <c r="BY179" s="1">
        <f t="shared" si="1"/>
        <v>38477.7854251014</v>
      </c>
      <c r="BZ179" s="1">
        <f t="shared" si="1"/>
        <v>38260.67032967033</v>
      </c>
      <c r="CA179" s="1">
        <f t="shared" si="1"/>
        <v>38401.13004484305</v>
      </c>
      <c r="CB179" s="1">
        <f t="shared" si="1"/>
        <v>38498.34693877541</v>
      </c>
      <c r="CC179" s="1">
        <f t="shared" si="1"/>
        <v>38180.01254991442</v>
      </c>
      <c r="CD179" s="1">
        <f t="shared" si="1"/>
        <v>38457.68271975406</v>
      </c>
      <c r="CE179" s="1">
        <f t="shared" si="1"/>
        <v>38451.32006806452</v>
      </c>
      <c r="CF179" s="1">
        <f t="shared" si="1"/>
        <v>38449.51649594005</v>
      </c>
      <c r="CG179" s="1">
        <f t="shared" si="1"/>
        <v>38454.65324027645</v>
      </c>
      <c r="CH179" s="1">
        <f t="shared" si="1"/>
        <v>41945.787657451525</v>
      </c>
      <c r="CI179" s="1">
        <f t="shared" si="1"/>
        <v>38470.21600847807</v>
      </c>
      <c r="CJ179" s="1">
        <f t="shared" si="1"/>
        <v>38992.710526298324</v>
      </c>
      <c r="CK179" s="1">
        <f t="shared" si="1"/>
        <v>38455.473684210505</v>
      </c>
      <c r="CL179" s="1">
        <f t="shared" si="1"/>
        <v>38353.126126125855</v>
      </c>
      <c r="CM179" s="1">
        <f t="shared" si="1"/>
        <v>38392.717948718084</v>
      </c>
    </row>
    <row r="180" spans="1:91" ht="12.75">
      <c r="A180" s="62">
        <v>177</v>
      </c>
      <c r="B180" s="25" t="s">
        <v>183</v>
      </c>
      <c r="C180" s="34">
        <v>350</v>
      </c>
      <c r="D180" s="82">
        <v>7.5</v>
      </c>
      <c r="E180" s="18">
        <v>1131</v>
      </c>
      <c r="F180" s="4">
        <v>243.4</v>
      </c>
      <c r="G180" s="11">
        <v>48.1</v>
      </c>
      <c r="H180" s="115">
        <v>0.5</v>
      </c>
      <c r="I180" s="40">
        <v>63.3</v>
      </c>
      <c r="J180" s="58">
        <v>0</v>
      </c>
      <c r="K180" s="47">
        <v>328</v>
      </c>
      <c r="L180" s="44">
        <v>160</v>
      </c>
      <c r="M180" s="53">
        <v>0</v>
      </c>
      <c r="N180" s="71">
        <v>0.6</v>
      </c>
      <c r="O180" s="3" t="s">
        <v>123</v>
      </c>
      <c r="P180" s="73">
        <v>5.5</v>
      </c>
      <c r="Q180" s="76">
        <v>25</v>
      </c>
      <c r="BR180" s="1" t="s">
        <v>367</v>
      </c>
      <c r="BS180" s="188">
        <f>ABS(CORREL($BW$172:$BW$174,BS172:BS174))</f>
        <v>0.9301585389912682</v>
      </c>
      <c r="BT180" s="188">
        <f>ABS(CORREL($BW$172:$BW$174,BT172:BT174))</f>
        <v>0.9261665600041461</v>
      </c>
      <c r="BU180" s="188">
        <f>ABS(CORREL($BW$172:$BW$174,BU172:BU174))</f>
        <v>0.9798637100971995</v>
      </c>
      <c r="BV180" s="188"/>
      <c r="BW180" s="188"/>
      <c r="BX180" s="188">
        <f aca="true" t="shared" si="2" ref="BX180:CM180">ABS(CORREL($BW$172:$BW$174,BX172:BX174))</f>
        <v>0.9378865534711368</v>
      </c>
      <c r="BY180" s="188">
        <f t="shared" si="2"/>
        <v>0.7334968806208971</v>
      </c>
      <c r="BZ180" s="188">
        <f t="shared" si="2"/>
        <v>0.9431854395184988</v>
      </c>
      <c r="CA180" s="188">
        <f t="shared" si="2"/>
        <v>0.974598420353664</v>
      </c>
      <c r="CB180" s="188">
        <f t="shared" si="2"/>
        <v>0.9963320077458916</v>
      </c>
      <c r="CC180" s="188">
        <f t="shared" si="2"/>
        <v>0.9980764324515761</v>
      </c>
      <c r="CD180" s="188">
        <f t="shared" si="2"/>
        <v>0.8777356143887833</v>
      </c>
      <c r="CE180" s="188">
        <f t="shared" si="2"/>
        <v>0.37171446222012966</v>
      </c>
      <c r="CF180" s="188">
        <f t="shared" si="2"/>
        <v>0.2595070384261084</v>
      </c>
      <c r="CG180" s="188">
        <f t="shared" si="2"/>
        <v>0.9998977829524922</v>
      </c>
      <c r="CH180" s="188">
        <f t="shared" si="2"/>
        <v>0.9945501564310879</v>
      </c>
      <c r="CI180" s="188">
        <f t="shared" si="2"/>
        <v>0.9477099283114977</v>
      </c>
      <c r="CJ180" s="188">
        <f t="shared" si="2"/>
        <v>0.9983593815855042</v>
      </c>
      <c r="CK180" s="188">
        <f t="shared" si="2"/>
        <v>0.7046340397452968</v>
      </c>
      <c r="CL180" s="188">
        <f t="shared" si="2"/>
        <v>0.878072345690751</v>
      </c>
      <c r="CM180" s="188">
        <f t="shared" si="2"/>
        <v>0.9431854395184985</v>
      </c>
    </row>
    <row r="181" spans="1:91" ht="12.75">
      <c r="A181" s="62">
        <v>178</v>
      </c>
      <c r="B181" s="25" t="s">
        <v>212</v>
      </c>
      <c r="C181" s="34">
        <v>270</v>
      </c>
      <c r="D181" s="82">
        <v>0.6</v>
      </c>
      <c r="E181" s="18">
        <v>1136.3</v>
      </c>
      <c r="F181" s="4">
        <v>112.2</v>
      </c>
      <c r="G181" s="11">
        <v>93.6</v>
      </c>
      <c r="H181" s="115">
        <v>1.5</v>
      </c>
      <c r="I181" s="39">
        <v>11.1</v>
      </c>
      <c r="J181" s="58">
        <v>0.02</v>
      </c>
      <c r="K181" s="44">
        <v>25</v>
      </c>
      <c r="L181" s="47">
        <v>273</v>
      </c>
      <c r="M181" s="53">
        <v>0.01</v>
      </c>
      <c r="N181" s="71">
        <v>1</v>
      </c>
      <c r="O181" s="3" t="s">
        <v>158</v>
      </c>
      <c r="P181" s="73">
        <v>24</v>
      </c>
      <c r="Q181" s="76">
        <v>160</v>
      </c>
      <c r="CL181" s="180"/>
      <c r="CM181" s="180"/>
    </row>
    <row r="182" spans="1:91" ht="12.75">
      <c r="A182" s="62">
        <v>179</v>
      </c>
      <c r="B182" s="25" t="s">
        <v>210</v>
      </c>
      <c r="C182" s="33">
        <v>230</v>
      </c>
      <c r="D182" s="81">
        <v>1</v>
      </c>
      <c r="E182" s="18">
        <v>1149</v>
      </c>
      <c r="F182" s="4">
        <v>152.3</v>
      </c>
      <c r="G182" s="11">
        <v>87.5</v>
      </c>
      <c r="H182" s="114">
        <v>0.04</v>
      </c>
      <c r="I182" s="39">
        <v>10.5</v>
      </c>
      <c r="J182" s="58">
        <v>0.01</v>
      </c>
      <c r="K182" s="44">
        <v>47</v>
      </c>
      <c r="L182" s="48">
        <v>248</v>
      </c>
      <c r="M182" s="53">
        <v>0.01</v>
      </c>
      <c r="N182" s="71">
        <v>2.4</v>
      </c>
      <c r="O182" s="3"/>
      <c r="P182" s="73">
        <v>18.5</v>
      </c>
      <c r="Q182" s="76">
        <v>115</v>
      </c>
      <c r="CL182" s="180"/>
      <c r="CM182" s="180"/>
    </row>
    <row r="183" spans="1:91" ht="12.75">
      <c r="A183" s="62">
        <v>180</v>
      </c>
      <c r="B183" s="25" t="s">
        <v>305</v>
      </c>
      <c r="C183" s="34">
        <v>300</v>
      </c>
      <c r="D183" s="81">
        <v>0.5</v>
      </c>
      <c r="E183" s="18">
        <v>1167.8</v>
      </c>
      <c r="F183" s="4">
        <v>160.3</v>
      </c>
      <c r="G183" s="11">
        <v>59.6</v>
      </c>
      <c r="H183" s="115">
        <v>3</v>
      </c>
      <c r="I183" s="39">
        <v>0.3</v>
      </c>
      <c r="J183" s="58">
        <v>0.01</v>
      </c>
      <c r="K183" s="44">
        <v>28</v>
      </c>
      <c r="L183" s="47">
        <v>324</v>
      </c>
      <c r="M183" s="53">
        <v>0</v>
      </c>
      <c r="N183" s="71">
        <v>1</v>
      </c>
      <c r="O183" s="3"/>
      <c r="P183" s="73">
        <v>22</v>
      </c>
      <c r="Q183" s="76">
        <v>95</v>
      </c>
      <c r="CL183" s="180"/>
      <c r="CM183" s="180"/>
    </row>
    <row r="184" spans="1:91" ht="12.75">
      <c r="A184" s="62">
        <v>181</v>
      </c>
      <c r="B184" s="25" t="s">
        <v>65</v>
      </c>
      <c r="C184" s="34">
        <v>250</v>
      </c>
      <c r="D184" s="82">
        <v>1</v>
      </c>
      <c r="E184" s="18">
        <v>1279.9</v>
      </c>
      <c r="F184" s="4">
        <v>302.6</v>
      </c>
      <c r="G184" s="11">
        <v>43.8</v>
      </c>
      <c r="H184" s="114">
        <v>0.3</v>
      </c>
      <c r="I184" s="40">
        <v>66.8</v>
      </c>
      <c r="J184" s="58">
        <v>0</v>
      </c>
      <c r="K184" s="47">
        <v>320</v>
      </c>
      <c r="L184" s="44">
        <v>214</v>
      </c>
      <c r="M184" s="53">
        <v>0.05</v>
      </c>
      <c r="N184" s="71">
        <v>0.4</v>
      </c>
      <c r="O184" s="3" t="s">
        <v>123</v>
      </c>
      <c r="P184" s="73">
        <v>4.5</v>
      </c>
      <c r="Q184" s="76">
        <v>355</v>
      </c>
      <c r="CL184" s="180"/>
      <c r="CM184" s="180"/>
    </row>
    <row r="185" spans="1:91" ht="12.75">
      <c r="A185" s="64">
        <v>182</v>
      </c>
      <c r="B185" s="93" t="s">
        <v>209</v>
      </c>
      <c r="C185" s="94">
        <v>260</v>
      </c>
      <c r="D185" s="95">
        <v>2.3</v>
      </c>
      <c r="E185" s="96">
        <v>2067</v>
      </c>
      <c r="F185" s="97">
        <v>300.6</v>
      </c>
      <c r="G185" s="98">
        <v>133.7</v>
      </c>
      <c r="H185" s="118">
        <v>0.7</v>
      </c>
      <c r="I185" s="99">
        <v>18.3</v>
      </c>
      <c r="J185" s="100">
        <v>0</v>
      </c>
      <c r="K185" s="101">
        <v>59</v>
      </c>
      <c r="L185" s="102">
        <v>944</v>
      </c>
      <c r="M185" s="103">
        <v>0.09</v>
      </c>
      <c r="N185" s="104">
        <v>2.3</v>
      </c>
      <c r="O185" s="105" t="s">
        <v>416</v>
      </c>
      <c r="P185" s="106">
        <v>14.5</v>
      </c>
      <c r="Q185" s="107">
        <v>115</v>
      </c>
      <c r="CL185" s="180"/>
      <c r="CM185" s="180"/>
    </row>
    <row r="186" spans="1:91" ht="12.75">
      <c r="A186" s="27"/>
      <c r="B186" s="27"/>
      <c r="C186" s="20"/>
      <c r="N186" s="78"/>
      <c r="P186" s="77"/>
      <c r="Q186" s="77"/>
      <c r="CL186" s="180"/>
      <c r="CM186" s="180"/>
    </row>
    <row r="187" spans="1:91" ht="12.75">
      <c r="A187" s="32" t="s">
        <v>162</v>
      </c>
      <c r="B187" s="32"/>
      <c r="C187" s="85">
        <f>ROUND(AVERAGE(C5:C185),2)</f>
        <v>347.71</v>
      </c>
      <c r="D187" s="30">
        <f aca="true" t="shared" si="3" ref="D187:Q187">ROUND(AVERAGE(D5:D185),2)</f>
        <v>5.03</v>
      </c>
      <c r="E187" s="85">
        <f t="shared" si="3"/>
        <v>594.84</v>
      </c>
      <c r="F187" s="30">
        <f t="shared" si="3"/>
        <v>93.1</v>
      </c>
      <c r="G187" s="30">
        <f t="shared" si="3"/>
        <v>25.63</v>
      </c>
      <c r="H187" s="86">
        <f t="shared" si="3"/>
        <v>0.36</v>
      </c>
      <c r="I187" s="30">
        <f t="shared" si="3"/>
        <v>20.58</v>
      </c>
      <c r="J187" s="86">
        <f t="shared" si="3"/>
        <v>0.01</v>
      </c>
      <c r="K187" s="85">
        <f t="shared" si="3"/>
        <v>31.34</v>
      </c>
      <c r="L187" s="85">
        <f t="shared" si="3"/>
        <v>116.3</v>
      </c>
      <c r="M187" s="86">
        <f t="shared" si="3"/>
        <v>0.12</v>
      </c>
      <c r="N187" s="30">
        <f t="shared" si="3"/>
        <v>1.41</v>
      </c>
      <c r="O187" s="85"/>
      <c r="P187" s="30">
        <f t="shared" si="3"/>
        <v>12.9</v>
      </c>
      <c r="Q187" s="85">
        <f t="shared" si="3"/>
        <v>156.98</v>
      </c>
      <c r="CL187" s="180"/>
      <c r="CM187" s="180"/>
    </row>
    <row r="188" spans="1:91" ht="12.75">
      <c r="A188" s="25" t="s">
        <v>5</v>
      </c>
      <c r="B188" s="25"/>
      <c r="C188" s="31">
        <f>MIN(C5:C185)</f>
        <v>190</v>
      </c>
      <c r="D188" s="31">
        <f aca="true" t="shared" si="4" ref="D188:Q188">MIN(D5:D185)</f>
        <v>0.04</v>
      </c>
      <c r="E188" s="31">
        <f t="shared" si="4"/>
        <v>143</v>
      </c>
      <c r="F188" s="31">
        <f t="shared" si="4"/>
        <v>4.1</v>
      </c>
      <c r="G188" s="31">
        <f t="shared" si="4"/>
        <v>0</v>
      </c>
      <c r="H188" s="31">
        <f t="shared" si="4"/>
        <v>0</v>
      </c>
      <c r="I188" s="31">
        <f t="shared" si="4"/>
        <v>0.1</v>
      </c>
      <c r="J188" s="31">
        <f t="shared" si="4"/>
        <v>0</v>
      </c>
      <c r="K188" s="31">
        <f t="shared" si="4"/>
        <v>0</v>
      </c>
      <c r="L188" s="31">
        <f t="shared" si="4"/>
        <v>1</v>
      </c>
      <c r="M188" s="31">
        <f t="shared" si="4"/>
        <v>0</v>
      </c>
      <c r="N188" s="31">
        <f t="shared" si="4"/>
        <v>0</v>
      </c>
      <c r="O188" s="31"/>
      <c r="P188" s="31">
        <f t="shared" si="4"/>
        <v>2.5</v>
      </c>
      <c r="Q188" s="31">
        <f t="shared" si="4"/>
        <v>0</v>
      </c>
      <c r="CL188" s="180"/>
      <c r="CM188" s="180"/>
    </row>
    <row r="189" spans="1:91" ht="12.75">
      <c r="A189" s="25" t="s">
        <v>6</v>
      </c>
      <c r="B189" s="25"/>
      <c r="C189" s="31">
        <f>MAX(C5:C185)</f>
        <v>535</v>
      </c>
      <c r="D189" s="31">
        <f aca="true" t="shared" si="5" ref="D189:Q189">MAX(D5:D185)</f>
        <v>80</v>
      </c>
      <c r="E189" s="31">
        <f t="shared" si="5"/>
        <v>2067</v>
      </c>
      <c r="F189" s="31">
        <f t="shared" si="5"/>
        <v>302.6</v>
      </c>
      <c r="G189" s="31">
        <f t="shared" si="5"/>
        <v>133.7</v>
      </c>
      <c r="H189" s="31">
        <f t="shared" si="5"/>
        <v>3.3</v>
      </c>
      <c r="I189" s="31">
        <f t="shared" si="5"/>
        <v>175</v>
      </c>
      <c r="J189" s="31">
        <f t="shared" si="5"/>
        <v>0.13</v>
      </c>
      <c r="K189" s="31">
        <f t="shared" si="5"/>
        <v>328</v>
      </c>
      <c r="L189" s="31">
        <f t="shared" si="5"/>
        <v>944</v>
      </c>
      <c r="M189" s="31">
        <f t="shared" si="5"/>
        <v>1.6</v>
      </c>
      <c r="N189" s="31">
        <f t="shared" si="5"/>
        <v>8.5</v>
      </c>
      <c r="O189" s="31"/>
      <c r="P189" s="31">
        <f t="shared" si="5"/>
        <v>25</v>
      </c>
      <c r="Q189" s="31">
        <f t="shared" si="5"/>
        <v>355</v>
      </c>
      <c r="CL189" s="182"/>
      <c r="CM189" s="182"/>
    </row>
    <row r="190" spans="1:91" ht="12.75">
      <c r="A190" s="27"/>
      <c r="CL190" s="180"/>
      <c r="CM190" s="180"/>
    </row>
    <row r="191" spans="1:91" ht="12.75">
      <c r="A191" s="190" t="s">
        <v>329</v>
      </c>
      <c r="P191" s="50"/>
      <c r="CL191" s="180"/>
      <c r="CM191" s="180"/>
    </row>
    <row r="192" spans="1:91" ht="12.75">
      <c r="A192" s="27"/>
      <c r="CL192" s="180"/>
      <c r="CM192" s="180"/>
    </row>
    <row r="193" spans="1:91" ht="14.25">
      <c r="A193" s="27"/>
      <c r="B193" s="123" t="s">
        <v>330</v>
      </c>
      <c r="C193" s="122"/>
      <c r="CL193" s="182"/>
      <c r="CM193" s="182"/>
    </row>
    <row r="194" spans="1:91" ht="12.75">
      <c r="A194" s="189" t="s">
        <v>372</v>
      </c>
      <c r="B194" s="119" t="s">
        <v>382</v>
      </c>
      <c r="C194" s="120"/>
      <c r="D194" s="120"/>
      <c r="E194" s="120"/>
      <c r="F194" s="120"/>
      <c r="G194" s="120"/>
      <c r="H194" s="121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CL194" s="182"/>
      <c r="CM194" s="182"/>
    </row>
    <row r="195" spans="1:91" ht="12.75">
      <c r="A195" s="189"/>
      <c r="B195" s="119" t="s">
        <v>383</v>
      </c>
      <c r="C195" s="120"/>
      <c r="D195" s="120"/>
      <c r="E195" s="120"/>
      <c r="F195" s="120"/>
      <c r="G195" s="120"/>
      <c r="H195" s="121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CL195" s="182"/>
      <c r="CM195" s="182"/>
    </row>
    <row r="196" spans="1:91" ht="12.75">
      <c r="A196" s="189" t="s">
        <v>373</v>
      </c>
      <c r="B196" s="119" t="s">
        <v>370</v>
      </c>
      <c r="C196" s="120"/>
      <c r="D196" s="120"/>
      <c r="E196" s="120"/>
      <c r="F196" s="120"/>
      <c r="G196" s="120"/>
      <c r="H196" s="121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CL196" s="182"/>
      <c r="CM196" s="182"/>
    </row>
    <row r="197" spans="1:91" ht="12.75">
      <c r="A197" s="189" t="s">
        <v>374</v>
      </c>
      <c r="B197" s="119" t="s">
        <v>384</v>
      </c>
      <c r="C197" s="120"/>
      <c r="D197" s="120"/>
      <c r="E197" s="120"/>
      <c r="F197" s="120"/>
      <c r="G197" s="120"/>
      <c r="H197" s="121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CL197" s="182"/>
      <c r="CM197" s="182"/>
    </row>
    <row r="198" spans="1:91" ht="12.75">
      <c r="A198" s="189"/>
      <c r="B198" s="119" t="s">
        <v>385</v>
      </c>
      <c r="C198" s="120"/>
      <c r="D198" s="120"/>
      <c r="E198" s="120"/>
      <c r="F198" s="120"/>
      <c r="G198" s="120"/>
      <c r="H198" s="121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CL198" s="182"/>
      <c r="CM198" s="182"/>
    </row>
    <row r="199" spans="1:91" ht="12.75">
      <c r="A199" s="189" t="s">
        <v>375</v>
      </c>
      <c r="B199" s="119" t="s">
        <v>386</v>
      </c>
      <c r="C199" s="120"/>
      <c r="D199" s="120"/>
      <c r="E199" s="120"/>
      <c r="F199" s="120"/>
      <c r="G199" s="120"/>
      <c r="H199" s="121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CL199" s="182"/>
      <c r="CM199" s="182"/>
    </row>
    <row r="200" spans="1:91" ht="12.75">
      <c r="A200" s="189"/>
      <c r="B200" s="119" t="s">
        <v>371</v>
      </c>
      <c r="C200" s="120"/>
      <c r="D200" s="120"/>
      <c r="E200" s="120"/>
      <c r="F200" s="120"/>
      <c r="G200" s="120"/>
      <c r="H200" s="121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CL200" s="180"/>
      <c r="CM200" s="180"/>
    </row>
    <row r="201" spans="1:91" ht="12.75">
      <c r="A201" s="189" t="s">
        <v>376</v>
      </c>
      <c r="B201" s="119" t="s">
        <v>369</v>
      </c>
      <c r="C201" s="120"/>
      <c r="D201" s="120"/>
      <c r="E201" s="120"/>
      <c r="F201" s="120"/>
      <c r="G201" s="120"/>
      <c r="H201" s="121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CL201" s="180"/>
      <c r="CM201" s="180"/>
    </row>
    <row r="202" spans="1:91" ht="12.75">
      <c r="A202" s="189" t="s">
        <v>377</v>
      </c>
      <c r="B202" s="119" t="s">
        <v>333</v>
      </c>
      <c r="C202" s="120"/>
      <c r="D202" s="120"/>
      <c r="E202" s="120"/>
      <c r="F202" s="120"/>
      <c r="G202" s="120"/>
      <c r="H202" s="121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CL202" s="180"/>
      <c r="CM202" s="180"/>
    </row>
    <row r="203" spans="1:91" ht="12.75">
      <c r="A203" s="189" t="s">
        <v>378</v>
      </c>
      <c r="B203" s="119" t="s">
        <v>331</v>
      </c>
      <c r="C203" s="120"/>
      <c r="D203" s="120"/>
      <c r="E203" s="120"/>
      <c r="F203" s="120"/>
      <c r="G203" s="120"/>
      <c r="H203" s="121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CL203" s="180"/>
      <c r="CM203" s="180"/>
    </row>
    <row r="204" spans="1:91" ht="12.75">
      <c r="A204" s="189"/>
      <c r="B204" s="119" t="s">
        <v>332</v>
      </c>
      <c r="C204" s="120"/>
      <c r="D204" s="120"/>
      <c r="E204" s="120"/>
      <c r="F204" s="120"/>
      <c r="G204" s="120"/>
      <c r="H204" s="121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CL204" s="180"/>
      <c r="CM204" s="180"/>
    </row>
    <row r="205" spans="1:91" ht="12.75">
      <c r="A205" s="189" t="s">
        <v>379</v>
      </c>
      <c r="B205" s="119" t="s">
        <v>387</v>
      </c>
      <c r="C205" s="120"/>
      <c r="D205" s="120"/>
      <c r="E205" s="120"/>
      <c r="F205" s="120"/>
      <c r="G205" s="120"/>
      <c r="H205" s="121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CL205" s="180"/>
      <c r="CM205" s="180"/>
    </row>
    <row r="206" spans="1:91" ht="12.75">
      <c r="A206" s="189"/>
      <c r="B206" s="119" t="s">
        <v>388</v>
      </c>
      <c r="C206" s="120"/>
      <c r="D206" s="120"/>
      <c r="E206" s="120"/>
      <c r="F206" s="120"/>
      <c r="G206" s="120"/>
      <c r="H206" s="121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CL206" s="180"/>
      <c r="CM206" s="180"/>
    </row>
    <row r="207" spans="1:91" ht="12.75">
      <c r="A207" s="189" t="s">
        <v>380</v>
      </c>
      <c r="B207" s="119" t="s">
        <v>389</v>
      </c>
      <c r="C207" s="120"/>
      <c r="D207" s="120"/>
      <c r="E207" s="120"/>
      <c r="F207" s="120"/>
      <c r="G207" s="120"/>
      <c r="H207" s="121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CL207" s="180"/>
      <c r="CM207" s="180"/>
    </row>
    <row r="208" spans="1:91" ht="12.75">
      <c r="A208" s="189"/>
      <c r="B208" s="119" t="s">
        <v>390</v>
      </c>
      <c r="C208" s="120"/>
      <c r="D208" s="120"/>
      <c r="E208" s="120"/>
      <c r="F208" s="120"/>
      <c r="G208" s="120"/>
      <c r="H208" s="121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CL208" s="180"/>
      <c r="CM208" s="180"/>
    </row>
    <row r="209" spans="1:91" ht="12.75">
      <c r="A209" s="189" t="s">
        <v>381</v>
      </c>
      <c r="B209" s="119" t="s">
        <v>368</v>
      </c>
      <c r="C209" s="120"/>
      <c r="D209" s="120"/>
      <c r="E209" s="120"/>
      <c r="F209" s="120"/>
      <c r="G209" s="120"/>
      <c r="H209" s="121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CL209" s="180"/>
      <c r="CM209" s="180"/>
    </row>
    <row r="210" spans="8:91" ht="12.75">
      <c r="H210" s="1"/>
      <c r="CL210" s="180"/>
      <c r="CM210" s="180"/>
    </row>
    <row r="211" spans="8:91" ht="12.75">
      <c r="H211" s="1"/>
      <c r="CL211" s="180"/>
      <c r="CM211" s="180"/>
    </row>
    <row r="212" spans="1:91" ht="12.75">
      <c r="A212" s="1" t="s">
        <v>427</v>
      </c>
      <c r="H212" s="1"/>
      <c r="CL212" s="180"/>
      <c r="CM212" s="180"/>
    </row>
    <row r="213" spans="8:91" ht="12.75">
      <c r="H213" s="1"/>
      <c r="CL213" s="180"/>
      <c r="CM213" s="180"/>
    </row>
    <row r="214" spans="8:91" ht="12.75">
      <c r="H214" s="1"/>
      <c r="CL214" s="180"/>
      <c r="CM214" s="180"/>
    </row>
    <row r="215" spans="8:91" ht="12.75">
      <c r="H215" s="1"/>
      <c r="CL215" s="180"/>
      <c r="CM215" s="180"/>
    </row>
    <row r="216" spans="8:91" ht="12.75">
      <c r="H216" s="1"/>
      <c r="CL216" s="180"/>
      <c r="CM216" s="180"/>
    </row>
    <row r="217" spans="8:91" ht="12.75">
      <c r="H217" s="1"/>
      <c r="CL217" s="180"/>
      <c r="CM217" s="180"/>
    </row>
    <row r="218" spans="8:91" ht="12.75">
      <c r="H218" s="1"/>
      <c r="CL218" s="180"/>
      <c r="CM218" s="180"/>
    </row>
    <row r="219" spans="8:91" ht="12.75">
      <c r="H219" s="1"/>
      <c r="CL219" s="180"/>
      <c r="CM219" s="180"/>
    </row>
    <row r="220" spans="8:91" ht="12.75">
      <c r="H220" s="1"/>
      <c r="CL220" s="180"/>
      <c r="CM220" s="180"/>
    </row>
    <row r="221" spans="8:91" ht="12.75">
      <c r="H221" s="1"/>
      <c r="CL221" s="180"/>
      <c r="CM221" s="180"/>
    </row>
    <row r="222" spans="8:91" ht="12.75">
      <c r="H222" s="1"/>
      <c r="CL222" s="180"/>
      <c r="CM222" s="180"/>
    </row>
    <row r="223" spans="8:91" ht="12.75">
      <c r="H223" s="1"/>
      <c r="CL223" s="180"/>
      <c r="CM223" s="180"/>
    </row>
    <row r="224" spans="8:91" ht="12.75">
      <c r="H224" s="1"/>
      <c r="CL224" s="180"/>
      <c r="CM224" s="180"/>
    </row>
    <row r="225" spans="8:91" ht="12.75">
      <c r="H225" s="1"/>
      <c r="CL225" s="180"/>
      <c r="CM225" s="180"/>
    </row>
    <row r="226" spans="8:91" ht="12.75">
      <c r="H226" s="1"/>
      <c r="CL226" s="180"/>
      <c r="CM226" s="180"/>
    </row>
    <row r="227" spans="8:91" ht="12.75">
      <c r="H227" s="1"/>
      <c r="CL227" s="180"/>
      <c r="CM227" s="180"/>
    </row>
    <row r="228" spans="8:91" ht="12.75">
      <c r="H228" s="1"/>
      <c r="CL228" s="180"/>
      <c r="CM228" s="180"/>
    </row>
    <row r="229" spans="8:91" ht="12.75">
      <c r="H229" s="1"/>
      <c r="CL229" s="180"/>
      <c r="CM229" s="180"/>
    </row>
    <row r="230" spans="8:91" ht="12.75">
      <c r="H230" s="1"/>
      <c r="CL230" s="180"/>
      <c r="CM230" s="180"/>
    </row>
    <row r="231" spans="8:91" ht="12.75">
      <c r="H231" s="1"/>
      <c r="CL231" s="180"/>
      <c r="CM231" s="180"/>
    </row>
    <row r="232" spans="8:91" ht="12.75">
      <c r="H232" s="1"/>
      <c r="CL232" s="180"/>
      <c r="CM232" s="180"/>
    </row>
    <row r="233" spans="8:91" ht="12.75">
      <c r="H233" s="1"/>
      <c r="CL233" s="180"/>
      <c r="CM233" s="180"/>
    </row>
    <row r="234" spans="8:91" ht="12.75">
      <c r="H234" s="1"/>
      <c r="CL234" s="180"/>
      <c r="CM234" s="180"/>
    </row>
    <row r="235" spans="8:91" ht="12.75">
      <c r="H235" s="1"/>
      <c r="CL235" s="180"/>
      <c r="CM235" s="180"/>
    </row>
    <row r="236" spans="8:91" ht="12.75">
      <c r="H236" s="1"/>
      <c r="CL236" s="180"/>
      <c r="CM236" s="180"/>
    </row>
    <row r="237" spans="8:91" ht="12.75">
      <c r="H237" s="1"/>
      <c r="CL237" s="180"/>
      <c r="CM237" s="180"/>
    </row>
    <row r="238" spans="8:91" ht="12.75">
      <c r="H238" s="1"/>
      <c r="CL238" s="180"/>
      <c r="CM238" s="180"/>
    </row>
    <row r="239" spans="8:91" ht="12.75">
      <c r="H239" s="1"/>
      <c r="CL239" s="180"/>
      <c r="CM239" s="180"/>
    </row>
    <row r="240" spans="8:91" ht="12.75">
      <c r="H240" s="1"/>
      <c r="CL240" s="180"/>
      <c r="CM240" s="180"/>
    </row>
    <row r="241" spans="8:91" ht="12.75">
      <c r="H241" s="1"/>
      <c r="CL241" s="180"/>
      <c r="CM241" s="180"/>
    </row>
    <row r="242" spans="1:91" ht="12.75">
      <c r="A242" s="1" t="s">
        <v>426</v>
      </c>
      <c r="H242" s="1"/>
      <c r="CL242" s="180"/>
      <c r="CM242" s="180"/>
    </row>
    <row r="243" spans="8:91" ht="12.75">
      <c r="H243" s="1"/>
      <c r="CL243" s="180"/>
      <c r="CM243" s="180"/>
    </row>
    <row r="244" spans="8:91" ht="12.75">
      <c r="H244" s="1"/>
      <c r="CL244" s="180"/>
      <c r="CM244" s="180"/>
    </row>
    <row r="245" spans="8:91" ht="12.75">
      <c r="H245" s="1"/>
      <c r="CL245" s="180"/>
      <c r="CM245" s="180"/>
    </row>
    <row r="246" spans="8:91" ht="12.75">
      <c r="H246" s="1"/>
      <c r="CL246" s="180"/>
      <c r="CM246" s="180"/>
    </row>
    <row r="247" spans="8:91" ht="12.75">
      <c r="H247" s="1"/>
      <c r="CL247" s="180"/>
      <c r="CM247" s="180"/>
    </row>
    <row r="248" spans="8:91" ht="12.75">
      <c r="H248" s="1"/>
      <c r="CL248" s="180"/>
      <c r="CM248" s="180"/>
    </row>
    <row r="249" spans="8:91" ht="12.75">
      <c r="H249" s="1"/>
      <c r="CL249" s="180"/>
      <c r="CM249" s="180"/>
    </row>
    <row r="250" spans="8:91" ht="12.75">
      <c r="H250" s="1"/>
      <c r="CL250" s="180"/>
      <c r="CM250" s="180"/>
    </row>
    <row r="251" spans="8:91" ht="12.75">
      <c r="H251" s="1"/>
      <c r="CL251" s="180"/>
      <c r="CM251" s="180"/>
    </row>
    <row r="252" spans="8:91" ht="12.75">
      <c r="H252" s="1"/>
      <c r="CL252" s="180"/>
      <c r="CM252" s="180"/>
    </row>
    <row r="253" spans="8:91" ht="12.75">
      <c r="H253" s="1"/>
      <c r="CL253" s="180"/>
      <c r="CM253" s="180"/>
    </row>
    <row r="254" spans="8:91" ht="12.75">
      <c r="H254" s="1"/>
      <c r="CL254" s="180"/>
      <c r="CM254" s="180"/>
    </row>
    <row r="255" spans="8:91" ht="12.75">
      <c r="H255" s="1"/>
      <c r="CL255" s="180"/>
      <c r="CM255" s="180"/>
    </row>
    <row r="256" spans="8:91" ht="12.75">
      <c r="H256" s="1"/>
      <c r="CL256" s="180"/>
      <c r="CM256" s="180"/>
    </row>
    <row r="257" spans="8:91" ht="12.75">
      <c r="H257" s="1"/>
      <c r="CL257" s="180"/>
      <c r="CM257" s="180"/>
    </row>
    <row r="258" spans="8:91" ht="12.75">
      <c r="H258" s="1"/>
      <c r="CL258" s="180"/>
      <c r="CM258" s="180"/>
    </row>
    <row r="259" spans="8:91" ht="12.75">
      <c r="H259" s="1"/>
      <c r="CL259" s="180"/>
      <c r="CM259" s="180"/>
    </row>
    <row r="260" spans="8:91" ht="12.75">
      <c r="H260" s="1"/>
      <c r="CL260" s="180"/>
      <c r="CM260" s="180"/>
    </row>
    <row r="261" spans="8:91" ht="12.75">
      <c r="H261" s="1"/>
      <c r="CL261" s="180"/>
      <c r="CM261" s="180"/>
    </row>
    <row r="262" spans="8:91" ht="12.75">
      <c r="H262" s="1"/>
      <c r="CL262" s="180"/>
      <c r="CM262" s="180"/>
    </row>
    <row r="263" spans="8:91" ht="12.75">
      <c r="H263" s="1"/>
      <c r="CL263" s="180"/>
      <c r="CM263" s="180"/>
    </row>
    <row r="264" spans="8:91" ht="12.75">
      <c r="H264" s="1"/>
      <c r="CL264" s="180"/>
      <c r="CM264" s="180"/>
    </row>
    <row r="265" spans="8:91" ht="12.75">
      <c r="H265" s="1"/>
      <c r="CL265" s="180"/>
      <c r="CM265" s="180"/>
    </row>
    <row r="266" spans="8:91" ht="12.75">
      <c r="H266" s="1"/>
      <c r="CL266" s="180"/>
      <c r="CM266" s="180"/>
    </row>
    <row r="267" spans="8:91" ht="12.75">
      <c r="H267" s="1"/>
      <c r="CL267" s="180"/>
      <c r="CM267" s="180"/>
    </row>
    <row r="268" spans="8:91" ht="12.75">
      <c r="H268" s="1"/>
      <c r="CL268" s="180"/>
      <c r="CM268" s="180"/>
    </row>
    <row r="269" spans="8:91" ht="12.75">
      <c r="H269" s="1"/>
      <c r="CL269" s="180"/>
      <c r="CM269" s="180"/>
    </row>
    <row r="270" spans="2:91" ht="12.75">
      <c r="B270" s="122"/>
      <c r="C270" s="122"/>
      <c r="CL270" s="180"/>
      <c r="CM270" s="180"/>
    </row>
    <row r="271" spans="90:91" ht="12.75">
      <c r="CL271" s="180"/>
      <c r="CM271" s="180"/>
    </row>
    <row r="272" spans="1:91" ht="12.75">
      <c r="A272" s="1" t="s">
        <v>431</v>
      </c>
      <c r="CL272" s="180"/>
      <c r="CM272" s="180"/>
    </row>
    <row r="273" spans="90:91" ht="12.75">
      <c r="CL273" s="180"/>
      <c r="CM273" s="180"/>
    </row>
    <row r="274" spans="90:91" ht="12.75">
      <c r="CL274" s="180"/>
      <c r="CM274" s="180"/>
    </row>
    <row r="275" spans="90:91" ht="12.75">
      <c r="CL275" s="180"/>
      <c r="CM275" s="180"/>
    </row>
    <row r="276" spans="90:91" ht="12.75">
      <c r="CL276" s="180"/>
      <c r="CM276" s="180"/>
    </row>
    <row r="277" spans="90:91" ht="12.75">
      <c r="CL277" s="180"/>
      <c r="CM277" s="180"/>
    </row>
    <row r="278" spans="90:91" ht="12.75">
      <c r="CL278" s="180"/>
      <c r="CM278" s="180"/>
    </row>
    <row r="279" spans="90:91" ht="12.75">
      <c r="CL279" s="180"/>
      <c r="CM279" s="180"/>
    </row>
    <row r="280" spans="90:91" ht="12.75">
      <c r="CL280" s="180"/>
      <c r="CM280" s="180"/>
    </row>
    <row r="281" spans="90:91" ht="12.75">
      <c r="CL281" s="180"/>
      <c r="CM281" s="180"/>
    </row>
    <row r="282" spans="90:91" ht="12.75">
      <c r="CL282" s="180"/>
      <c r="CM282" s="180"/>
    </row>
    <row r="283" spans="90:91" ht="12.75">
      <c r="CL283" s="180"/>
      <c r="CM283" s="180"/>
    </row>
    <row r="284" spans="90:91" ht="12.75">
      <c r="CL284" s="180"/>
      <c r="CM284" s="180"/>
    </row>
    <row r="285" spans="90:91" ht="12.75">
      <c r="CL285" s="180"/>
      <c r="CM285" s="180"/>
    </row>
    <row r="286" spans="90:91" ht="12.75">
      <c r="CL286" s="180"/>
      <c r="CM286" s="180"/>
    </row>
    <row r="287" spans="90:91" ht="12.75">
      <c r="CL287" s="180"/>
      <c r="CM287" s="180"/>
    </row>
    <row r="288" spans="90:91" ht="12.75">
      <c r="CL288" s="180"/>
      <c r="CM288" s="180"/>
    </row>
    <row r="289" spans="90:91" ht="12.75">
      <c r="CL289" s="180"/>
      <c r="CM289" s="180"/>
    </row>
    <row r="290" spans="90:91" ht="12.75">
      <c r="CL290" s="180"/>
      <c r="CM290" s="180"/>
    </row>
    <row r="291" spans="90:91" ht="12.75">
      <c r="CL291" s="180"/>
      <c r="CM291" s="180"/>
    </row>
    <row r="292" spans="90:91" ht="12.75">
      <c r="CL292" s="180"/>
      <c r="CM292" s="180"/>
    </row>
    <row r="293" spans="90:91" ht="12.75">
      <c r="CL293" s="180"/>
      <c r="CM293" s="180"/>
    </row>
    <row r="294" spans="90:91" ht="12.75">
      <c r="CL294" s="180"/>
      <c r="CM294" s="180"/>
    </row>
    <row r="295" spans="90:91" ht="12.75">
      <c r="CL295" s="180"/>
      <c r="CM295" s="180"/>
    </row>
    <row r="296" spans="90:91" ht="12.75">
      <c r="CL296" s="180"/>
      <c r="CM296" s="180"/>
    </row>
    <row r="297" spans="90:91" ht="12.75">
      <c r="CL297" s="180"/>
      <c r="CM297" s="180"/>
    </row>
    <row r="298" spans="90:91" ht="12.75">
      <c r="CL298" s="180"/>
      <c r="CM298" s="180"/>
    </row>
    <row r="299" spans="90:91" ht="12.75">
      <c r="CL299" s="180"/>
      <c r="CM299" s="180"/>
    </row>
    <row r="300" spans="90:91" ht="12.75">
      <c r="CL300" s="180"/>
      <c r="CM300" s="180"/>
    </row>
    <row r="301" spans="90:91" ht="12.75">
      <c r="CL301" s="180"/>
      <c r="CM301" s="180"/>
    </row>
    <row r="302" spans="1:91" ht="12.75">
      <c r="A302" s="1" t="s">
        <v>433</v>
      </c>
      <c r="CL302" s="180"/>
      <c r="CM302" s="180"/>
    </row>
    <row r="303" spans="90:91" ht="12.75">
      <c r="CL303" s="180"/>
      <c r="CM303" s="180"/>
    </row>
    <row r="304" spans="90:91" ht="12.75">
      <c r="CL304" s="180"/>
      <c r="CM304" s="180"/>
    </row>
    <row r="305" spans="90:91" ht="12.75">
      <c r="CL305" s="180"/>
      <c r="CM305" s="180"/>
    </row>
    <row r="306" spans="90:91" ht="12.75">
      <c r="CL306" s="180"/>
      <c r="CM306" s="180"/>
    </row>
    <row r="307" spans="90:91" ht="12.75">
      <c r="CL307" s="180"/>
      <c r="CM307" s="180"/>
    </row>
    <row r="308" spans="90:91" ht="12.75">
      <c r="CL308" s="180"/>
      <c r="CM308" s="180"/>
    </row>
    <row r="309" spans="90:91" ht="12.75">
      <c r="CL309" s="180"/>
      <c r="CM309" s="180"/>
    </row>
    <row r="310" spans="90:91" ht="12.75">
      <c r="CL310" s="180"/>
      <c r="CM310" s="180"/>
    </row>
    <row r="311" spans="90:91" ht="12.75">
      <c r="CL311" s="180"/>
      <c r="CM311" s="180"/>
    </row>
    <row r="312" spans="90:91" ht="12.75">
      <c r="CL312" s="180"/>
      <c r="CM312" s="180"/>
    </row>
    <row r="313" spans="90:91" ht="12.75">
      <c r="CL313" s="180"/>
      <c r="CM313" s="180"/>
    </row>
    <row r="314" spans="90:91" ht="12.75">
      <c r="CL314" s="180"/>
      <c r="CM314" s="180"/>
    </row>
    <row r="315" spans="90:91" ht="12.75">
      <c r="CL315" s="180"/>
      <c r="CM315" s="180"/>
    </row>
    <row r="316" spans="90:91" ht="12.75">
      <c r="CL316" s="180"/>
      <c r="CM316" s="180"/>
    </row>
    <row r="317" spans="90:91" ht="12.75">
      <c r="CL317" s="180"/>
      <c r="CM317" s="180"/>
    </row>
    <row r="318" spans="90:91" ht="12.75">
      <c r="CL318" s="180"/>
      <c r="CM318" s="180"/>
    </row>
    <row r="319" spans="90:91" ht="12.75">
      <c r="CL319" s="180"/>
      <c r="CM319" s="180"/>
    </row>
    <row r="320" spans="90:91" ht="12.75">
      <c r="CL320" s="180"/>
      <c r="CM320" s="180"/>
    </row>
    <row r="321" spans="90:91" ht="12.75">
      <c r="CL321" s="180"/>
      <c r="CM321" s="180"/>
    </row>
    <row r="322" spans="90:91" ht="12.75">
      <c r="CL322" s="180"/>
      <c r="CM322" s="180"/>
    </row>
    <row r="323" spans="90:91" ht="12.75">
      <c r="CL323" s="180"/>
      <c r="CM323" s="180"/>
    </row>
    <row r="324" spans="90:91" ht="12.75">
      <c r="CL324" s="180"/>
      <c r="CM324" s="180"/>
    </row>
    <row r="325" spans="90:91" ht="12.75">
      <c r="CL325" s="180"/>
      <c r="CM325" s="180"/>
    </row>
    <row r="326" spans="90:91" ht="12.75">
      <c r="CL326" s="180"/>
      <c r="CM326" s="180"/>
    </row>
    <row r="327" spans="90:91" ht="12.75">
      <c r="CL327" s="180"/>
      <c r="CM327" s="180"/>
    </row>
    <row r="328" spans="90:91" ht="12.75">
      <c r="CL328" s="180"/>
      <c r="CM328" s="180"/>
    </row>
    <row r="329" spans="90:91" ht="12.75">
      <c r="CL329" s="180"/>
      <c r="CM329" s="180"/>
    </row>
    <row r="330" spans="90:91" ht="12.75">
      <c r="CL330" s="180"/>
      <c r="CM330" s="180"/>
    </row>
    <row r="331" spans="90:91" ht="12.75">
      <c r="CL331" s="180"/>
      <c r="CM331" s="180"/>
    </row>
    <row r="332" spans="1:91" ht="12.75">
      <c r="A332" s="1" t="s">
        <v>424</v>
      </c>
      <c r="CL332" s="180"/>
      <c r="CM332" s="180"/>
    </row>
    <row r="333" spans="90:91" ht="12.75">
      <c r="CL333" s="180"/>
      <c r="CM333" s="180"/>
    </row>
    <row r="334" spans="90:91" ht="12.75">
      <c r="CL334" s="180"/>
      <c r="CM334" s="180"/>
    </row>
    <row r="335" spans="90:91" ht="12.75">
      <c r="CL335" s="180"/>
      <c r="CM335" s="180"/>
    </row>
    <row r="336" spans="90:91" ht="12.75">
      <c r="CL336" s="180"/>
      <c r="CM336" s="180"/>
    </row>
    <row r="337" spans="90:91" ht="12.75">
      <c r="CL337" s="180"/>
      <c r="CM337" s="180"/>
    </row>
    <row r="338" spans="90:91" ht="12.75">
      <c r="CL338" s="180"/>
      <c r="CM338" s="180"/>
    </row>
    <row r="339" spans="90:91" ht="12.75">
      <c r="CL339" s="180"/>
      <c r="CM339" s="180"/>
    </row>
    <row r="340" spans="90:91" ht="12.75">
      <c r="CL340" s="180"/>
      <c r="CM340" s="180"/>
    </row>
    <row r="341" spans="90:91" ht="12.75">
      <c r="CL341" s="180"/>
      <c r="CM341" s="180"/>
    </row>
    <row r="342" spans="90:91" ht="12.75">
      <c r="CL342" s="180"/>
      <c r="CM342" s="180"/>
    </row>
    <row r="343" spans="90:91" ht="12.75">
      <c r="CL343" s="180"/>
      <c r="CM343" s="180"/>
    </row>
    <row r="344" spans="90:91" ht="12.75">
      <c r="CL344" s="180"/>
      <c r="CM344" s="180"/>
    </row>
    <row r="345" spans="90:91" ht="12.75">
      <c r="CL345" s="180"/>
      <c r="CM345" s="180"/>
    </row>
    <row r="346" spans="90:91" ht="12.75">
      <c r="CL346" s="180"/>
      <c r="CM346" s="180"/>
    </row>
    <row r="347" spans="90:91" ht="12.75">
      <c r="CL347" s="180"/>
      <c r="CM347" s="180"/>
    </row>
    <row r="348" spans="90:91" ht="12.75">
      <c r="CL348" s="180"/>
      <c r="CM348" s="180"/>
    </row>
    <row r="349" spans="90:91" ht="12.75">
      <c r="CL349" s="180"/>
      <c r="CM349" s="180"/>
    </row>
    <row r="350" spans="90:91" ht="12.75">
      <c r="CL350" s="180"/>
      <c r="CM350" s="180"/>
    </row>
    <row r="351" spans="90:91" ht="12.75">
      <c r="CL351" s="180"/>
      <c r="CM351" s="180"/>
    </row>
    <row r="352" spans="90:91" ht="12.75">
      <c r="CL352" s="180"/>
      <c r="CM352" s="180"/>
    </row>
    <row r="353" spans="90:91" ht="12.75">
      <c r="CL353" s="180"/>
      <c r="CM353" s="180"/>
    </row>
    <row r="354" spans="90:91" ht="12.75">
      <c r="CL354" s="180"/>
      <c r="CM354" s="180"/>
    </row>
    <row r="355" spans="90:91" ht="12.75">
      <c r="CL355" s="180"/>
      <c r="CM355" s="180"/>
    </row>
    <row r="356" spans="90:91" ht="12.75">
      <c r="CL356" s="180"/>
      <c r="CM356" s="180"/>
    </row>
    <row r="357" spans="90:91" ht="12.75">
      <c r="CL357" s="180"/>
      <c r="CM357" s="180"/>
    </row>
    <row r="358" spans="90:91" ht="12.75">
      <c r="CL358" s="180"/>
      <c r="CM358" s="180"/>
    </row>
    <row r="359" spans="90:91" ht="12.75">
      <c r="CL359" s="180"/>
      <c r="CM359" s="180"/>
    </row>
    <row r="360" spans="90:91" ht="27" customHeight="1">
      <c r="CL360" s="180"/>
      <c r="CM360" s="180"/>
    </row>
    <row r="361" spans="1:91" ht="12.75">
      <c r="A361" s="1" t="s">
        <v>425</v>
      </c>
      <c r="CL361" s="180"/>
      <c r="CM361" s="180"/>
    </row>
    <row r="362" spans="90:91" ht="12.75">
      <c r="CL362" s="180"/>
      <c r="CM362" s="180"/>
    </row>
    <row r="363" spans="90:91" ht="12.75">
      <c r="CL363" s="180"/>
      <c r="CM363" s="180"/>
    </row>
    <row r="364" spans="90:91" ht="12.75">
      <c r="CL364" s="180"/>
      <c r="CM364" s="180"/>
    </row>
    <row r="365" spans="90:91" ht="12.75">
      <c r="CL365" s="180"/>
      <c r="CM365" s="180"/>
    </row>
    <row r="366" spans="90:91" ht="12.75">
      <c r="CL366" s="180"/>
      <c r="CM366" s="180"/>
    </row>
    <row r="367" spans="90:91" ht="12.75">
      <c r="CL367" s="180"/>
      <c r="CM367" s="180"/>
    </row>
    <row r="368" spans="90:91" ht="12.75">
      <c r="CL368" s="180"/>
      <c r="CM368" s="180"/>
    </row>
    <row r="369" spans="90:91" ht="12.75">
      <c r="CL369" s="180"/>
      <c r="CM369" s="180"/>
    </row>
    <row r="370" spans="90:91" ht="12.75">
      <c r="CL370" s="180"/>
      <c r="CM370" s="180"/>
    </row>
    <row r="371" spans="90:91" ht="12.75">
      <c r="CL371" s="180"/>
      <c r="CM371" s="180"/>
    </row>
    <row r="372" spans="90:91" ht="12.75">
      <c r="CL372" s="180"/>
      <c r="CM372" s="180"/>
    </row>
    <row r="373" spans="90:91" ht="12.75">
      <c r="CL373" s="180"/>
      <c r="CM373" s="180"/>
    </row>
    <row r="374" spans="90:91" ht="12.75">
      <c r="CL374" s="180"/>
      <c r="CM374" s="180"/>
    </row>
    <row r="375" spans="90:91" ht="12.75">
      <c r="CL375" s="180"/>
      <c r="CM375" s="180"/>
    </row>
    <row r="376" spans="90:91" ht="12.75">
      <c r="CL376" s="180"/>
      <c r="CM376" s="180"/>
    </row>
    <row r="377" spans="90:91" ht="12.75">
      <c r="CL377" s="180"/>
      <c r="CM377" s="180"/>
    </row>
    <row r="378" spans="90:91" ht="12.75">
      <c r="CL378" s="180"/>
      <c r="CM378" s="180"/>
    </row>
    <row r="379" spans="90:91" ht="12.75">
      <c r="CL379" s="180"/>
      <c r="CM379" s="180"/>
    </row>
    <row r="380" spans="90:91" ht="12.75">
      <c r="CL380" s="180"/>
      <c r="CM380" s="180"/>
    </row>
    <row r="381" spans="90:91" ht="12.75">
      <c r="CL381" s="180"/>
      <c r="CM381" s="180"/>
    </row>
    <row r="382" spans="90:91" ht="12.75">
      <c r="CL382" s="180"/>
      <c r="CM382" s="180"/>
    </row>
    <row r="383" spans="90:91" ht="12.75">
      <c r="CL383" s="180"/>
      <c r="CM383" s="180"/>
    </row>
    <row r="384" spans="90:91" ht="12.75">
      <c r="CL384" s="180"/>
      <c r="CM384" s="180"/>
    </row>
    <row r="385" spans="90:91" ht="12.75">
      <c r="CL385" s="180"/>
      <c r="CM385" s="180"/>
    </row>
    <row r="386" spans="90:91" ht="12.75">
      <c r="CL386" s="180"/>
      <c r="CM386" s="180"/>
    </row>
    <row r="387" spans="90:91" ht="12.75">
      <c r="CL387" s="180"/>
      <c r="CM387" s="180"/>
    </row>
    <row r="388" spans="90:91" ht="12.75">
      <c r="CL388" s="180"/>
      <c r="CM388" s="180"/>
    </row>
    <row r="389" spans="90:91" ht="12.75">
      <c r="CL389" s="180"/>
      <c r="CM389" s="180"/>
    </row>
    <row r="390" spans="90:91" ht="12.75">
      <c r="CL390" s="180"/>
      <c r="CM390" s="180"/>
    </row>
    <row r="391" spans="90:91" ht="12.75">
      <c r="CL391" s="180"/>
      <c r="CM391" s="180"/>
    </row>
    <row r="392" spans="90:91" ht="12.75">
      <c r="CL392" s="180"/>
      <c r="CM392" s="180"/>
    </row>
    <row r="393" spans="90:91" ht="12.75">
      <c r="CL393" s="180"/>
      <c r="CM393" s="180"/>
    </row>
    <row r="394" spans="90:91" ht="12.75">
      <c r="CL394" s="180"/>
      <c r="CM394" s="180"/>
    </row>
    <row r="395" spans="90:91" ht="15">
      <c r="CL395" s="181"/>
      <c r="CM395" s="181"/>
    </row>
    <row r="396" spans="90:91" ht="12.75">
      <c r="CL396" s="182"/>
      <c r="CM396" s="182"/>
    </row>
    <row r="397" spans="90:91" ht="12.75">
      <c r="CL397" s="180"/>
      <c r="CM397" s="180"/>
    </row>
    <row r="398" spans="90:91" ht="12.75">
      <c r="CL398" s="180"/>
      <c r="CM398" s="180"/>
    </row>
    <row r="399" spans="90:91" ht="12.75">
      <c r="CL399" s="180"/>
      <c r="CM399" s="180"/>
    </row>
    <row r="400" spans="90:91" ht="12.75">
      <c r="CL400" s="182"/>
      <c r="CM400" s="182"/>
    </row>
    <row r="401" spans="90:91" ht="12.75">
      <c r="CL401" s="180"/>
      <c r="CM401" s="180"/>
    </row>
    <row r="402" spans="90:91" ht="12.75">
      <c r="CL402" s="182"/>
      <c r="CM402" s="182"/>
    </row>
    <row r="403" spans="90:91" ht="12.75">
      <c r="CL403" s="182"/>
      <c r="CM403" s="182"/>
    </row>
    <row r="404" spans="90:91" ht="12.75">
      <c r="CL404" s="182"/>
      <c r="CM404" s="182"/>
    </row>
    <row r="405" spans="90:91" ht="12.75">
      <c r="CL405" s="180"/>
      <c r="CM405" s="180"/>
    </row>
    <row r="406" spans="90:91" ht="12.75">
      <c r="CL406" s="180"/>
      <c r="CM406" s="180"/>
    </row>
    <row r="407" spans="90:91" ht="12.75">
      <c r="CL407" s="180"/>
      <c r="CM407" s="180"/>
    </row>
    <row r="408" spans="90:91" ht="12.75">
      <c r="CL408" s="180"/>
      <c r="CM408" s="180"/>
    </row>
    <row r="409" spans="90:91" ht="12.75">
      <c r="CL409" s="180"/>
      <c r="CM409" s="180"/>
    </row>
    <row r="410" spans="90:91" ht="12.75">
      <c r="CL410" s="180"/>
      <c r="CM410" s="180"/>
    </row>
    <row r="411" spans="90:91" ht="12.75">
      <c r="CL411" s="180"/>
      <c r="CM411" s="180"/>
    </row>
    <row r="412" spans="90:91" ht="12.75">
      <c r="CL412" s="180"/>
      <c r="CM412" s="180"/>
    </row>
    <row r="413" spans="90:91" ht="12.75">
      <c r="CL413" s="180"/>
      <c r="CM413" s="180"/>
    </row>
    <row r="414" spans="90:91" ht="12.75">
      <c r="CL414" s="180"/>
      <c r="CM414" s="180"/>
    </row>
    <row r="415" spans="90:91" ht="12.75">
      <c r="CL415" s="180"/>
      <c r="CM415" s="180"/>
    </row>
    <row r="416" spans="90:91" ht="12.75">
      <c r="CL416" s="180"/>
      <c r="CM416" s="180"/>
    </row>
    <row r="417" spans="90:91" ht="12.75">
      <c r="CL417" s="180"/>
      <c r="CM417" s="180"/>
    </row>
    <row r="418" spans="90:91" ht="12.75">
      <c r="CL418" s="180"/>
      <c r="CM418" s="180"/>
    </row>
    <row r="419" spans="90:91" ht="12.75">
      <c r="CL419" s="180"/>
      <c r="CM419" s="180"/>
    </row>
    <row r="420" spans="90:91" ht="12.75">
      <c r="CL420" s="180"/>
      <c r="CM420" s="180"/>
    </row>
    <row r="421" spans="90:91" ht="12.75">
      <c r="CL421" s="180"/>
      <c r="CM421" s="180"/>
    </row>
    <row r="422" spans="90:91" ht="12.75">
      <c r="CL422" s="180"/>
      <c r="CM422" s="180"/>
    </row>
    <row r="423" spans="90:91" ht="12.75">
      <c r="CL423" s="180"/>
      <c r="CM423" s="180"/>
    </row>
    <row r="424" spans="90:91" ht="12.75">
      <c r="CL424" s="180"/>
      <c r="CM424" s="180"/>
    </row>
    <row r="425" spans="90:91" ht="12.75">
      <c r="CL425" s="180"/>
      <c r="CM425" s="180"/>
    </row>
    <row r="426" spans="90:91" ht="12.75">
      <c r="CL426" s="180"/>
      <c r="CM426" s="180"/>
    </row>
    <row r="427" spans="90:91" ht="12.75">
      <c r="CL427" s="180"/>
      <c r="CM427" s="180"/>
    </row>
    <row r="428" spans="90:91" ht="12.75">
      <c r="CL428" s="180"/>
      <c r="CM428" s="180"/>
    </row>
    <row r="429" spans="90:91" ht="12.75">
      <c r="CL429" s="180"/>
      <c r="CM429" s="180"/>
    </row>
    <row r="430" spans="90:91" ht="12.75">
      <c r="CL430" s="180"/>
      <c r="CM430" s="180"/>
    </row>
    <row r="431" spans="90:91" ht="12.75">
      <c r="CL431" s="180"/>
      <c r="CM431" s="180"/>
    </row>
    <row r="432" spans="90:91" ht="12.75">
      <c r="CL432" s="180"/>
      <c r="CM432" s="180"/>
    </row>
    <row r="433" spans="90:91" ht="12.75">
      <c r="CL433" s="180"/>
      <c r="CM433" s="180"/>
    </row>
    <row r="434" spans="90:91" ht="12.75">
      <c r="CL434" s="180"/>
      <c r="CM434" s="180"/>
    </row>
    <row r="435" spans="90:91" ht="12.75">
      <c r="CL435" s="180"/>
      <c r="CM435" s="180"/>
    </row>
    <row r="436" spans="90:91" ht="12.75">
      <c r="CL436" s="180"/>
      <c r="CM436" s="180"/>
    </row>
    <row r="437" spans="90:91" ht="12.75">
      <c r="CL437" s="180"/>
      <c r="CM437" s="180"/>
    </row>
    <row r="438" spans="90:91" ht="12.75">
      <c r="CL438" s="180"/>
      <c r="CM438" s="180"/>
    </row>
    <row r="439" spans="90:91" ht="12.75">
      <c r="CL439" s="180"/>
      <c r="CM439" s="180"/>
    </row>
    <row r="440" spans="90:91" ht="12.75">
      <c r="CL440" s="180"/>
      <c r="CM440" s="180"/>
    </row>
    <row r="441" spans="90:91" ht="12.75">
      <c r="CL441" s="180"/>
      <c r="CM441" s="180"/>
    </row>
    <row r="442" spans="90:91" ht="12.75">
      <c r="CL442" s="180"/>
      <c r="CM442" s="180"/>
    </row>
    <row r="443" spans="90:91" ht="12.75">
      <c r="CL443" s="180"/>
      <c r="CM443" s="180"/>
    </row>
    <row r="444" spans="90:91" ht="12.75">
      <c r="CL444" s="180"/>
      <c r="CM444" s="180"/>
    </row>
    <row r="445" spans="90:91" ht="12.75">
      <c r="CL445" s="180"/>
      <c r="CM445" s="180"/>
    </row>
    <row r="446" spans="90:91" ht="12.75">
      <c r="CL446" s="180"/>
      <c r="CM446" s="180"/>
    </row>
    <row r="447" spans="90:91" ht="12.75">
      <c r="CL447" s="180"/>
      <c r="CM447" s="180"/>
    </row>
    <row r="448" spans="90:91" ht="12.75">
      <c r="CL448" s="180"/>
      <c r="CM448" s="180"/>
    </row>
    <row r="449" spans="90:91" ht="12.75">
      <c r="CL449" s="180"/>
      <c r="CM449" s="180"/>
    </row>
    <row r="450" spans="90:91" ht="12.75">
      <c r="CL450" s="180"/>
      <c r="CM450" s="180"/>
    </row>
    <row r="451" spans="90:91" ht="12.75">
      <c r="CL451" s="180"/>
      <c r="CM451" s="180"/>
    </row>
    <row r="452" spans="90:91" ht="12.75">
      <c r="CL452" s="180"/>
      <c r="CM452" s="180"/>
    </row>
    <row r="453" spans="90:91" ht="12.75">
      <c r="CL453" s="180"/>
      <c r="CM453" s="180"/>
    </row>
    <row r="454" spans="90:91" ht="12.75">
      <c r="CL454" s="180"/>
      <c r="CM454" s="180"/>
    </row>
    <row r="455" spans="90:91" ht="12.75">
      <c r="CL455" s="180"/>
      <c r="CM455" s="180"/>
    </row>
    <row r="456" spans="90:91" ht="12.75">
      <c r="CL456" s="180"/>
      <c r="CM456" s="180"/>
    </row>
    <row r="457" spans="90:91" ht="12.75">
      <c r="CL457" s="180"/>
      <c r="CM457" s="180"/>
    </row>
    <row r="458" spans="90:91" ht="12.75">
      <c r="CL458" s="180"/>
      <c r="CM458" s="180"/>
    </row>
    <row r="459" spans="90:91" ht="12.75">
      <c r="CL459" s="180"/>
      <c r="CM459" s="180"/>
    </row>
    <row r="460" spans="90:91" ht="12.75">
      <c r="CL460" s="180"/>
      <c r="CM460" s="180"/>
    </row>
    <row r="461" spans="90:91" ht="12.75">
      <c r="CL461" s="180"/>
      <c r="CM461" s="180"/>
    </row>
    <row r="462" spans="90:91" ht="12.75">
      <c r="CL462" s="180"/>
      <c r="CM462" s="180"/>
    </row>
    <row r="463" spans="90:91" ht="15">
      <c r="CL463" s="181"/>
      <c r="CM463" s="181"/>
    </row>
    <row r="464" spans="90:91" ht="12.75">
      <c r="CL464" s="182"/>
      <c r="CM464" s="182"/>
    </row>
    <row r="465" spans="90:91" ht="12.75">
      <c r="CL465" s="182"/>
      <c r="CM465" s="182"/>
    </row>
    <row r="466" spans="90:91" ht="12.75">
      <c r="CL466" s="182"/>
      <c r="CM466" s="182"/>
    </row>
    <row r="467" spans="90:91" ht="12.75">
      <c r="CL467" s="182"/>
      <c r="CM467" s="182"/>
    </row>
    <row r="468" spans="90:91" ht="12.75">
      <c r="CL468" s="182"/>
      <c r="CM468" s="182"/>
    </row>
    <row r="469" spans="90:91" ht="12.75">
      <c r="CL469" s="182"/>
      <c r="CM469" s="182"/>
    </row>
    <row r="470" spans="90:91" ht="12.75">
      <c r="CL470" s="182"/>
      <c r="CM470" s="182"/>
    </row>
    <row r="471" spans="90:91" ht="12.75">
      <c r="CL471" s="180"/>
      <c r="CM471" s="180"/>
    </row>
    <row r="472" spans="90:91" ht="12.75">
      <c r="CL472" s="182"/>
      <c r="CM472" s="182"/>
    </row>
    <row r="473" spans="90:91" ht="12.75">
      <c r="CL473" s="182"/>
      <c r="CM473" s="182"/>
    </row>
    <row r="474" spans="90:91" ht="12.75">
      <c r="CL474" s="180"/>
      <c r="CM474" s="180"/>
    </row>
    <row r="475" spans="90:91" ht="12.75">
      <c r="CL475" s="180"/>
      <c r="CM475" s="180"/>
    </row>
    <row r="476" spans="90:91" ht="12.75">
      <c r="CL476" s="180"/>
      <c r="CM476" s="180"/>
    </row>
    <row r="477" spans="90:91" ht="12.75">
      <c r="CL477" s="180"/>
      <c r="CM477" s="180"/>
    </row>
    <row r="478" spans="90:91" ht="12.75">
      <c r="CL478" s="180"/>
      <c r="CM478" s="180"/>
    </row>
    <row r="479" spans="90:91" ht="12.75">
      <c r="CL479" s="182"/>
      <c r="CM479" s="182"/>
    </row>
    <row r="480" spans="90:91" ht="12.75">
      <c r="CL480" s="180"/>
      <c r="CM480" s="180"/>
    </row>
    <row r="481" spans="90:91" ht="12.75">
      <c r="CL481" s="182"/>
      <c r="CM481" s="182"/>
    </row>
    <row r="482" spans="90:91" ht="15">
      <c r="CL482" s="180"/>
      <c r="CM482" s="181"/>
    </row>
    <row r="483" spans="90:91" ht="12.75">
      <c r="CL483" s="180"/>
      <c r="CM483" s="180"/>
    </row>
    <row r="484" spans="90:91" ht="12.75">
      <c r="CL484" s="182"/>
      <c r="CM484" s="182"/>
    </row>
    <row r="485" spans="90:91" ht="12.75">
      <c r="CL485" s="182"/>
      <c r="CM485" s="182"/>
    </row>
    <row r="486" spans="90:91" ht="12.75">
      <c r="CL486" s="180"/>
      <c r="CM486" s="180"/>
    </row>
    <row r="487" spans="90:91" ht="12.75">
      <c r="CL487" s="180"/>
      <c r="CM487" s="180"/>
    </row>
    <row r="488" spans="90:91" ht="12.75">
      <c r="CL488" s="180"/>
      <c r="CM488" s="180"/>
    </row>
    <row r="489" spans="90:91" ht="12.75">
      <c r="CL489" s="180"/>
      <c r="CM489" s="180"/>
    </row>
    <row r="490" spans="90:91" ht="12.75">
      <c r="CL490" s="180"/>
      <c r="CM490" s="180"/>
    </row>
    <row r="491" spans="90:91" ht="12.75">
      <c r="CL491" s="180"/>
      <c r="CM491" s="180"/>
    </row>
    <row r="492" spans="90:91" ht="12.75">
      <c r="CL492" s="180"/>
      <c r="CM492" s="180"/>
    </row>
    <row r="493" spans="90:91" ht="12.75">
      <c r="CL493" s="180"/>
      <c r="CM493" s="180"/>
    </row>
    <row r="494" spans="90:91" ht="12.75">
      <c r="CL494" s="180"/>
      <c r="CM494" s="180"/>
    </row>
    <row r="495" spans="90:91" ht="12.75">
      <c r="CL495" s="180"/>
      <c r="CM495" s="180"/>
    </row>
    <row r="496" spans="90:91" ht="12.75">
      <c r="CL496" s="180"/>
      <c r="CM496" s="180"/>
    </row>
    <row r="497" spans="90:91" ht="12.75">
      <c r="CL497" s="180"/>
      <c r="CM497" s="180"/>
    </row>
    <row r="498" spans="90:91" ht="12.75">
      <c r="CL498" s="180"/>
      <c r="CM498" s="180"/>
    </row>
    <row r="499" spans="90:91" ht="12.75">
      <c r="CL499" s="180"/>
      <c r="CM499" s="180"/>
    </row>
    <row r="500" spans="90:91" ht="12.75">
      <c r="CL500" s="180"/>
      <c r="CM500" s="180"/>
    </row>
    <row r="501" spans="90:91" ht="12.75">
      <c r="CL501" s="180"/>
      <c r="CM501" s="180"/>
    </row>
    <row r="502" spans="90:91" ht="12.75">
      <c r="CL502" s="180"/>
      <c r="CM502" s="180"/>
    </row>
    <row r="503" spans="90:91" ht="12.75">
      <c r="CL503" s="180"/>
      <c r="CM503" s="180"/>
    </row>
    <row r="504" spans="90:91" ht="12.75">
      <c r="CL504" s="180"/>
      <c r="CM504" s="180"/>
    </row>
    <row r="505" spans="90:91" ht="12.75">
      <c r="CL505" s="180"/>
      <c r="CM505" s="180"/>
    </row>
    <row r="506" spans="90:91" ht="12.75">
      <c r="CL506" s="180"/>
      <c r="CM506" s="180"/>
    </row>
    <row r="507" spans="90:91" ht="12.75">
      <c r="CL507" s="180"/>
      <c r="CM507" s="180"/>
    </row>
    <row r="508" spans="90:91" ht="12.75">
      <c r="CL508" s="180"/>
      <c r="CM508" s="180"/>
    </row>
    <row r="509" spans="90:91" ht="12.75">
      <c r="CL509" s="180"/>
      <c r="CM509" s="180"/>
    </row>
    <row r="510" spans="90:91" ht="12.75">
      <c r="CL510" s="180"/>
      <c r="CM510" s="180"/>
    </row>
    <row r="511" spans="90:91" ht="12.75">
      <c r="CL511" s="180"/>
      <c r="CM511" s="180"/>
    </row>
    <row r="512" spans="90:91" ht="12.75">
      <c r="CL512" s="180"/>
      <c r="CM512" s="180"/>
    </row>
    <row r="513" spans="90:91" ht="12.75">
      <c r="CL513" s="180"/>
      <c r="CM513" s="180"/>
    </row>
    <row r="514" spans="90:91" ht="12.75">
      <c r="CL514" s="180"/>
      <c r="CM514" s="180"/>
    </row>
    <row r="515" spans="90:91" ht="12.75">
      <c r="CL515" s="180"/>
      <c r="CM515" s="180"/>
    </row>
    <row r="516" spans="90:91" ht="12.75">
      <c r="CL516" s="180"/>
      <c r="CM516" s="180"/>
    </row>
    <row r="517" spans="90:91" ht="12.75">
      <c r="CL517" s="180"/>
      <c r="CM517" s="180"/>
    </row>
    <row r="518" spans="90:91" ht="12.75">
      <c r="CL518" s="180"/>
      <c r="CM518" s="180"/>
    </row>
    <row r="519" spans="90:91" ht="12.75">
      <c r="CL519" s="180"/>
      <c r="CM519" s="180"/>
    </row>
    <row r="520" spans="90:91" ht="12.75">
      <c r="CL520" s="180"/>
      <c r="CM520" s="180"/>
    </row>
    <row r="521" spans="90:91" ht="12.75">
      <c r="CL521" s="180"/>
      <c r="CM521" s="180"/>
    </row>
    <row r="522" spans="90:91" ht="12.75">
      <c r="CL522" s="180"/>
      <c r="CM522" s="180"/>
    </row>
    <row r="523" spans="90:91" ht="12.75">
      <c r="CL523" s="180"/>
      <c r="CM523" s="180"/>
    </row>
    <row r="524" spans="90:91" ht="12.75">
      <c r="CL524" s="180"/>
      <c r="CM524" s="180"/>
    </row>
    <row r="525" spans="90:91" ht="12.75">
      <c r="CL525" s="180"/>
      <c r="CM525" s="180"/>
    </row>
    <row r="526" spans="90:91" ht="12.75">
      <c r="CL526" s="180"/>
      <c r="CM526" s="180"/>
    </row>
    <row r="527" spans="90:91" ht="12.75">
      <c r="CL527" s="180"/>
      <c r="CM527" s="180"/>
    </row>
    <row r="528" spans="90:91" ht="12.75">
      <c r="CL528" s="180"/>
      <c r="CM528" s="180"/>
    </row>
    <row r="529" spans="90:91" ht="12.75">
      <c r="CL529" s="180"/>
      <c r="CM529" s="180"/>
    </row>
    <row r="530" spans="90:91" ht="12.75">
      <c r="CL530" s="180"/>
      <c r="CM530" s="180"/>
    </row>
    <row r="531" spans="90:91" ht="12.75">
      <c r="CL531" s="180"/>
      <c r="CM531" s="180"/>
    </row>
    <row r="532" spans="90:91" ht="12.75">
      <c r="CL532" s="180"/>
      <c r="CM532" s="180"/>
    </row>
    <row r="533" spans="90:91" ht="12.75">
      <c r="CL533" s="180"/>
      <c r="CM533" s="180"/>
    </row>
    <row r="534" spans="90:91" ht="12.75">
      <c r="CL534" s="180"/>
      <c r="CM534" s="180"/>
    </row>
    <row r="535" spans="90:91" ht="12.75">
      <c r="CL535" s="180"/>
      <c r="CM535" s="180"/>
    </row>
    <row r="536" spans="90:91" ht="12.75">
      <c r="CL536" s="180"/>
      <c r="CM536" s="180"/>
    </row>
    <row r="537" spans="90:91" ht="12.75">
      <c r="CL537" s="180"/>
      <c r="CM537" s="180"/>
    </row>
    <row r="538" spans="90:91" ht="12.75">
      <c r="CL538" s="180"/>
      <c r="CM538" s="180"/>
    </row>
    <row r="539" spans="90:91" ht="12.75">
      <c r="CL539" s="180"/>
      <c r="CM539" s="180"/>
    </row>
    <row r="540" spans="90:91" ht="12.75">
      <c r="CL540" s="180"/>
      <c r="CM540" s="180"/>
    </row>
    <row r="541" spans="90:91" ht="12.75">
      <c r="CL541" s="180"/>
      <c r="CM541" s="180"/>
    </row>
    <row r="542" spans="90:91" ht="12.75">
      <c r="CL542" s="180"/>
      <c r="CM542" s="180"/>
    </row>
    <row r="543" spans="90:91" ht="12.75">
      <c r="CL543" s="180"/>
      <c r="CM543" s="180"/>
    </row>
    <row r="544" spans="90:91" ht="15">
      <c r="CL544" s="181"/>
      <c r="CM544" s="181"/>
    </row>
    <row r="545" spans="90:91" ht="12.75">
      <c r="CL545" s="182"/>
      <c r="CM545" s="182"/>
    </row>
    <row r="546" spans="90:91" ht="12.75">
      <c r="CL546" s="182"/>
      <c r="CM546" s="182"/>
    </row>
    <row r="547" spans="90:91" ht="12.75">
      <c r="CL547" s="182"/>
      <c r="CM547" s="182"/>
    </row>
    <row r="548" spans="90:91" ht="12.75">
      <c r="CL548" s="182"/>
      <c r="CM548" s="182"/>
    </row>
    <row r="549" spans="90:91" ht="12.75">
      <c r="CL549" s="182"/>
      <c r="CM549" s="182"/>
    </row>
    <row r="550" spans="90:91" ht="12.75">
      <c r="CL550" s="182"/>
      <c r="CM550" s="182"/>
    </row>
    <row r="551" spans="90:91" ht="12.75">
      <c r="CL551" s="180"/>
      <c r="CM551" s="180"/>
    </row>
    <row r="552" spans="90:91" ht="12.75">
      <c r="CL552" s="180"/>
      <c r="CM552" s="180"/>
    </row>
    <row r="553" spans="90:91" ht="12.75">
      <c r="CL553" s="180"/>
      <c r="CM553" s="180"/>
    </row>
    <row r="554" spans="90:91" ht="12.75">
      <c r="CL554" s="180"/>
      <c r="CM554" s="180"/>
    </row>
    <row r="555" spans="90:91" ht="12.75">
      <c r="CL555" s="180"/>
      <c r="CM555" s="180"/>
    </row>
    <row r="556" spans="90:91" ht="15">
      <c r="CL556" s="181"/>
      <c r="CM556" s="180"/>
    </row>
    <row r="557" spans="90:91" ht="12.75">
      <c r="CL557" s="182"/>
      <c r="CM557" s="182"/>
    </row>
    <row r="558" spans="90:91" ht="12.75">
      <c r="CL558" s="180"/>
      <c r="CM558" s="180"/>
    </row>
    <row r="559" spans="90:91" ht="12.75">
      <c r="CL559" s="180"/>
      <c r="CM559" s="180"/>
    </row>
    <row r="560" spans="90:91" ht="12.75">
      <c r="CL560" s="180"/>
      <c r="CM560" s="180"/>
    </row>
    <row r="561" spans="90:91" ht="12.75">
      <c r="CL561" s="180"/>
      <c r="CM561" s="180"/>
    </row>
    <row r="562" spans="90:91" ht="12.75">
      <c r="CL562" s="180"/>
      <c r="CM562" s="180"/>
    </row>
    <row r="563" spans="90:91" ht="12.75">
      <c r="CL563" s="180"/>
      <c r="CM563" s="180"/>
    </row>
    <row r="564" spans="90:91" ht="12.75">
      <c r="CL564" s="180"/>
      <c r="CM564" s="180"/>
    </row>
    <row r="565" spans="90:91" ht="12.75">
      <c r="CL565" s="180"/>
      <c r="CM565" s="180"/>
    </row>
    <row r="566" spans="90:91" ht="12.75">
      <c r="CL566" s="182"/>
      <c r="CM566" s="182"/>
    </row>
    <row r="567" spans="90:91" ht="12.75">
      <c r="CL567" s="182"/>
      <c r="CM567" s="182"/>
    </row>
    <row r="568" spans="90:91" ht="12.75">
      <c r="CL568" s="180"/>
      <c r="CM568" s="180"/>
    </row>
    <row r="569" spans="90:91" ht="12.75">
      <c r="CL569" s="180"/>
      <c r="CM569" s="180"/>
    </row>
    <row r="570" spans="90:91" ht="12.75">
      <c r="CL570" s="180"/>
      <c r="CM570" s="180"/>
    </row>
    <row r="571" spans="90:91" ht="12.75">
      <c r="CL571" s="180"/>
      <c r="CM571" s="180"/>
    </row>
    <row r="572" spans="90:91" ht="12.75">
      <c r="CL572" s="180"/>
      <c r="CM572" s="180"/>
    </row>
    <row r="573" spans="90:91" ht="12.75">
      <c r="CL573" s="180"/>
      <c r="CM573" s="180"/>
    </row>
    <row r="574" spans="90:91" ht="12.75">
      <c r="CL574" s="180"/>
      <c r="CM574" s="180"/>
    </row>
    <row r="575" spans="90:91" ht="12.75">
      <c r="CL575" s="182"/>
      <c r="CM575" s="182"/>
    </row>
    <row r="576" spans="90:91" ht="12.75">
      <c r="CL576" s="180"/>
      <c r="CM576" s="180"/>
    </row>
    <row r="577" spans="90:91" ht="12.75">
      <c r="CL577" s="182"/>
      <c r="CM577" s="182"/>
    </row>
    <row r="578" spans="90:91" ht="12.75">
      <c r="CL578" s="182"/>
      <c r="CM578" s="182"/>
    </row>
    <row r="579" spans="90:91" ht="12.75">
      <c r="CL579" s="180"/>
      <c r="CM579" s="180"/>
    </row>
    <row r="580" spans="90:91" ht="12.75">
      <c r="CL580" s="180"/>
      <c r="CM580" s="180"/>
    </row>
    <row r="581" spans="90:91" ht="12.75">
      <c r="CL581" s="180"/>
      <c r="CM581" s="180"/>
    </row>
    <row r="582" spans="90:91" ht="12.75">
      <c r="CL582" s="180"/>
      <c r="CM582" s="180"/>
    </row>
    <row r="583" spans="90:91" ht="12.75">
      <c r="CL583" s="180"/>
      <c r="CM583" s="180"/>
    </row>
    <row r="584" spans="90:91" ht="12.75">
      <c r="CL584" s="180"/>
      <c r="CM584" s="180"/>
    </row>
    <row r="585" spans="90:91" ht="12.75">
      <c r="CL585" s="180"/>
      <c r="CM585" s="180"/>
    </row>
    <row r="586" spans="90:91" ht="12.75">
      <c r="CL586" s="180"/>
      <c r="CM586" s="180"/>
    </row>
    <row r="587" spans="90:91" ht="12.75">
      <c r="CL587" s="180"/>
      <c r="CM587" s="180"/>
    </row>
    <row r="588" spans="90:91" ht="12.75">
      <c r="CL588" s="180"/>
      <c r="CM588" s="180"/>
    </row>
    <row r="589" spans="90:91" ht="12.75">
      <c r="CL589" s="180"/>
      <c r="CM589" s="180"/>
    </row>
    <row r="590" spans="90:91" ht="12.75">
      <c r="CL590" s="180"/>
      <c r="CM590" s="180"/>
    </row>
    <row r="591" spans="90:91" ht="12.75">
      <c r="CL591" s="180"/>
      <c r="CM591" s="180"/>
    </row>
    <row r="592" spans="90:91" ht="12.75">
      <c r="CL592" s="180"/>
      <c r="CM592" s="180"/>
    </row>
    <row r="593" spans="90:91" ht="12.75">
      <c r="CL593" s="180"/>
      <c r="CM593" s="180"/>
    </row>
    <row r="594" spans="90:91" ht="12.75">
      <c r="CL594" s="180"/>
      <c r="CM594" s="180"/>
    </row>
    <row r="595" spans="90:91" ht="12.75">
      <c r="CL595" s="180"/>
      <c r="CM595" s="180"/>
    </row>
    <row r="596" spans="90:91" ht="12.75">
      <c r="CL596" s="180"/>
      <c r="CM596" s="180"/>
    </row>
    <row r="597" spans="90:91" ht="12.75">
      <c r="CL597" s="180"/>
      <c r="CM597" s="180"/>
    </row>
    <row r="598" spans="90:91" ht="12.75">
      <c r="CL598" s="180"/>
      <c r="CM598" s="180"/>
    </row>
    <row r="599" spans="90:91" ht="12.75">
      <c r="CL599" s="180"/>
      <c r="CM599" s="180"/>
    </row>
    <row r="600" spans="90:91" ht="12.75">
      <c r="CL600" s="180"/>
      <c r="CM600" s="180"/>
    </row>
    <row r="601" spans="90:91" ht="12.75">
      <c r="CL601" s="180"/>
      <c r="CM601" s="180"/>
    </row>
    <row r="602" spans="90:91" ht="12.75">
      <c r="CL602" s="180"/>
      <c r="CM602" s="180"/>
    </row>
    <row r="603" spans="90:91" ht="12.75">
      <c r="CL603" s="180"/>
      <c r="CM603" s="180"/>
    </row>
    <row r="604" spans="90:91" ht="12.75">
      <c r="CL604" s="180"/>
      <c r="CM604" s="180"/>
    </row>
    <row r="605" spans="90:91" ht="12.75">
      <c r="CL605" s="180"/>
      <c r="CM605" s="180"/>
    </row>
    <row r="606" spans="90:91" ht="12.75">
      <c r="CL606" s="180"/>
      <c r="CM606" s="180"/>
    </row>
    <row r="607" spans="90:91" ht="12.75">
      <c r="CL607" s="180"/>
      <c r="CM607" s="180"/>
    </row>
    <row r="608" spans="90:91" ht="12.75">
      <c r="CL608" s="180"/>
      <c r="CM608" s="180"/>
    </row>
    <row r="609" spans="90:91" ht="12.75">
      <c r="CL609" s="180"/>
      <c r="CM609" s="180"/>
    </row>
    <row r="610" spans="90:91" ht="12.75">
      <c r="CL610" s="180"/>
      <c r="CM610" s="180"/>
    </row>
    <row r="611" spans="90:91" ht="12.75">
      <c r="CL611" s="180"/>
      <c r="CM611" s="180"/>
    </row>
    <row r="612" spans="90:91" ht="12.75">
      <c r="CL612" s="180"/>
      <c r="CM612" s="180"/>
    </row>
    <row r="613" spans="90:91" ht="12.75">
      <c r="CL613" s="180"/>
      <c r="CM613" s="180"/>
    </row>
    <row r="614" spans="90:91" ht="12.75">
      <c r="CL614" s="180"/>
      <c r="CM614" s="180"/>
    </row>
    <row r="615" spans="90:91" ht="12.75">
      <c r="CL615" s="180"/>
      <c r="CM615" s="180"/>
    </row>
    <row r="616" spans="90:91" ht="12.75">
      <c r="CL616" s="180"/>
      <c r="CM616" s="180"/>
    </row>
    <row r="617" spans="90:91" ht="12.75">
      <c r="CL617" s="180"/>
      <c r="CM617" s="180"/>
    </row>
    <row r="618" spans="90:91" ht="12.75">
      <c r="CL618" s="180"/>
      <c r="CM618" s="180"/>
    </row>
    <row r="619" spans="90:91" ht="12.75">
      <c r="CL619" s="180"/>
      <c r="CM619" s="180"/>
    </row>
    <row r="620" spans="90:91" ht="12.75">
      <c r="CL620" s="180"/>
      <c r="CM620" s="180"/>
    </row>
    <row r="621" spans="90:91" ht="15">
      <c r="CL621" s="181"/>
      <c r="CM621" s="181"/>
    </row>
    <row r="622" spans="90:91" ht="12.75">
      <c r="CL622" s="182"/>
      <c r="CM622" s="182"/>
    </row>
    <row r="623" spans="90:91" ht="12.75">
      <c r="CL623" s="182"/>
      <c r="CM623" s="182"/>
    </row>
    <row r="624" spans="90:91" ht="12.75">
      <c r="CL624" s="182"/>
      <c r="CM624" s="182"/>
    </row>
    <row r="625" spans="90:91" ht="12.75">
      <c r="CL625" s="182"/>
      <c r="CM625" s="182"/>
    </row>
    <row r="626" spans="90:91" ht="12.75">
      <c r="CL626" s="182"/>
      <c r="CM626" s="182"/>
    </row>
    <row r="627" spans="90:91" ht="12.75">
      <c r="CL627" s="182"/>
      <c r="CM627" s="182"/>
    </row>
    <row r="628" spans="90:91" ht="12.75">
      <c r="CL628" s="182"/>
      <c r="CM628" s="182"/>
    </row>
    <row r="629" spans="90:91" ht="12.75">
      <c r="CL629" s="180"/>
      <c r="CM629" s="180"/>
    </row>
    <row r="630" spans="90:91" ht="12.75">
      <c r="CL630" s="182"/>
      <c r="CM630" s="182"/>
    </row>
    <row r="631" spans="90:91" ht="12.75">
      <c r="CL631" s="182"/>
      <c r="CM631" s="182"/>
    </row>
    <row r="632" spans="90:91" ht="12.75">
      <c r="CL632" s="180"/>
      <c r="CM632" s="180"/>
    </row>
    <row r="633" spans="90:91" ht="12.75">
      <c r="CL633" s="182"/>
      <c r="CM633" s="182"/>
    </row>
    <row r="634" spans="90:91" ht="12.75">
      <c r="CL634" s="180"/>
      <c r="CM634" s="180"/>
    </row>
    <row r="635" spans="90:91" ht="12.75">
      <c r="CL635" s="180"/>
      <c r="CM635" s="180"/>
    </row>
    <row r="636" spans="90:91" ht="12.75">
      <c r="CL636" s="180"/>
      <c r="CM636" s="180"/>
    </row>
    <row r="637" spans="90:91" ht="12.75">
      <c r="CL637" s="180"/>
      <c r="CM637" s="180"/>
    </row>
    <row r="638" spans="90:91" ht="12.75">
      <c r="CL638" s="180"/>
      <c r="CM638" s="180"/>
    </row>
    <row r="639" spans="90:91" ht="12.75">
      <c r="CL639" s="180"/>
      <c r="CM639" s="180"/>
    </row>
    <row r="640" spans="90:91" ht="12.75">
      <c r="CL640" s="180"/>
      <c r="CM640" s="180"/>
    </row>
    <row r="641" spans="90:91" ht="12.75">
      <c r="CL641" s="180"/>
      <c r="CM641" s="180"/>
    </row>
    <row r="642" spans="90:91" ht="12.75">
      <c r="CL642" s="180"/>
      <c r="CM642" s="180"/>
    </row>
    <row r="643" spans="90:91" ht="12.75">
      <c r="CL643" s="180"/>
      <c r="CM643" s="180"/>
    </row>
    <row r="644" spans="90:91" ht="12.75">
      <c r="CL644" s="180"/>
      <c r="CM644" s="180"/>
    </row>
    <row r="645" spans="90:91" ht="12.75">
      <c r="CL645" s="180"/>
      <c r="CM645" s="180"/>
    </row>
    <row r="646" spans="90:91" ht="12.75">
      <c r="CL646" s="180"/>
      <c r="CM646" s="180"/>
    </row>
    <row r="647" spans="90:91" ht="12.75">
      <c r="CL647" s="180"/>
      <c r="CM647" s="180"/>
    </row>
    <row r="648" spans="90:91" ht="12.75">
      <c r="CL648" s="180"/>
      <c r="CM648" s="180"/>
    </row>
    <row r="649" spans="90:91" ht="12.75">
      <c r="CL649" s="180"/>
      <c r="CM649" s="180"/>
    </row>
    <row r="650" spans="90:91" ht="12.75">
      <c r="CL650" s="180"/>
      <c r="CM650" s="180"/>
    </row>
    <row r="651" spans="90:91" ht="12.75">
      <c r="CL651" s="180"/>
      <c r="CM651" s="180"/>
    </row>
    <row r="652" spans="90:91" ht="12.75">
      <c r="CL652" s="180"/>
      <c r="CM652" s="180"/>
    </row>
    <row r="653" spans="90:91" ht="12.75">
      <c r="CL653" s="180"/>
      <c r="CM653" s="180"/>
    </row>
    <row r="654" spans="90:91" ht="12.75">
      <c r="CL654" s="180"/>
      <c r="CM654" s="180"/>
    </row>
    <row r="655" spans="90:91" ht="12.75">
      <c r="CL655" s="180"/>
      <c r="CM655" s="180"/>
    </row>
    <row r="656" spans="90:91" ht="12.75">
      <c r="CL656" s="180"/>
      <c r="CM656" s="180"/>
    </row>
    <row r="657" spans="90:91" ht="12.75">
      <c r="CL657" s="180"/>
      <c r="CM657" s="180"/>
    </row>
    <row r="658" spans="90:91" ht="12.75">
      <c r="CL658" s="180"/>
      <c r="CM658" s="180"/>
    </row>
    <row r="659" spans="90:91" ht="12.75">
      <c r="CL659" s="180"/>
      <c r="CM659" s="180"/>
    </row>
    <row r="660" spans="90:91" ht="12.75">
      <c r="CL660" s="180"/>
      <c r="CM660" s="180"/>
    </row>
    <row r="661" spans="90:91" ht="12.75">
      <c r="CL661" s="180"/>
      <c r="CM661" s="180"/>
    </row>
    <row r="662" spans="90:91" ht="12.75">
      <c r="CL662" s="180"/>
      <c r="CM662" s="180"/>
    </row>
    <row r="663" spans="90:91" ht="12.75">
      <c r="CL663" s="180"/>
      <c r="CM663" s="180"/>
    </row>
    <row r="664" spans="90:91" ht="12.75">
      <c r="CL664" s="180"/>
      <c r="CM664" s="180"/>
    </row>
    <row r="665" spans="90:91" ht="12.75">
      <c r="CL665" s="180"/>
      <c r="CM665" s="180"/>
    </row>
    <row r="666" spans="90:91" ht="12.75">
      <c r="CL666" s="180"/>
      <c r="CM666" s="180"/>
    </row>
    <row r="667" spans="90:91" ht="12.75">
      <c r="CL667" s="180"/>
      <c r="CM667" s="180"/>
    </row>
    <row r="668" spans="90:91" ht="12.75">
      <c r="CL668" s="180"/>
      <c r="CM668" s="180"/>
    </row>
    <row r="669" spans="90:91" ht="12.75">
      <c r="CL669" s="180"/>
      <c r="CM669" s="180"/>
    </row>
    <row r="670" spans="90:91" ht="12.75">
      <c r="CL670" s="180"/>
      <c r="CM670" s="180"/>
    </row>
    <row r="671" spans="90:91" ht="12.75">
      <c r="CL671" s="180"/>
      <c r="CM671" s="180"/>
    </row>
    <row r="672" spans="90:91" ht="12.75">
      <c r="CL672" s="180"/>
      <c r="CM672" s="180"/>
    </row>
    <row r="673" spans="90:91" ht="12.75">
      <c r="CL673" s="180"/>
      <c r="CM673" s="180"/>
    </row>
    <row r="674" spans="90:91" ht="12.75">
      <c r="CL674" s="180"/>
      <c r="CM674" s="180"/>
    </row>
    <row r="675" spans="90:91" ht="12.75">
      <c r="CL675" s="180"/>
      <c r="CM675" s="180"/>
    </row>
    <row r="676" spans="90:91" ht="12.75">
      <c r="CL676" s="180"/>
      <c r="CM676" s="180"/>
    </row>
    <row r="677" spans="90:91" ht="12.75">
      <c r="CL677" s="180"/>
      <c r="CM677" s="180"/>
    </row>
    <row r="678" spans="90:91" ht="12.75">
      <c r="CL678" s="180"/>
      <c r="CM678" s="180"/>
    </row>
    <row r="679" spans="90:91" ht="12.75">
      <c r="CL679" s="180"/>
      <c r="CM679" s="180"/>
    </row>
    <row r="680" spans="90:91" ht="12.75">
      <c r="CL680" s="180"/>
      <c r="CM680" s="180"/>
    </row>
    <row r="681" spans="90:91" ht="12.75">
      <c r="CL681" s="180"/>
      <c r="CM681" s="180"/>
    </row>
    <row r="682" spans="90:91" ht="12.75">
      <c r="CL682" s="180"/>
      <c r="CM682" s="180"/>
    </row>
    <row r="683" spans="90:91" ht="12.75">
      <c r="CL683" s="180"/>
      <c r="CM683" s="180"/>
    </row>
    <row r="684" spans="90:91" ht="12.75">
      <c r="CL684" s="180"/>
      <c r="CM684" s="180"/>
    </row>
    <row r="685" spans="90:91" ht="12.75">
      <c r="CL685" s="180"/>
      <c r="CM685" s="180"/>
    </row>
    <row r="686" spans="90:91" ht="12.75">
      <c r="CL686" s="180"/>
      <c r="CM686" s="180"/>
    </row>
    <row r="687" spans="90:91" ht="12.75">
      <c r="CL687" s="180"/>
      <c r="CM687" s="180"/>
    </row>
    <row r="688" spans="90:91" ht="12.75">
      <c r="CL688" s="180"/>
      <c r="CM688" s="180"/>
    </row>
    <row r="689" spans="90:91" ht="12.75">
      <c r="CL689" s="180"/>
      <c r="CM689" s="180"/>
    </row>
    <row r="690" spans="90:91" ht="12.75">
      <c r="CL690" s="180"/>
      <c r="CM690" s="180"/>
    </row>
    <row r="691" spans="90:91" ht="12.75">
      <c r="CL691" s="180"/>
      <c r="CM691" s="180"/>
    </row>
    <row r="692" spans="90:91" ht="12.75">
      <c r="CL692" s="180"/>
      <c r="CM692" s="180"/>
    </row>
    <row r="693" spans="90:91" ht="15">
      <c r="CL693" s="181"/>
      <c r="CM693" s="181"/>
    </row>
    <row r="694" spans="90:91" ht="12.75">
      <c r="CL694" s="182"/>
      <c r="CM694" s="182"/>
    </row>
    <row r="695" spans="90:91" ht="12.75">
      <c r="CL695" s="182"/>
      <c r="CM695" s="182"/>
    </row>
    <row r="696" spans="90:91" ht="12.75">
      <c r="CL696" s="182"/>
      <c r="CM696" s="182"/>
    </row>
    <row r="697" spans="90:91" ht="12.75">
      <c r="CL697" s="182"/>
      <c r="CM697" s="182"/>
    </row>
    <row r="698" spans="90:91" ht="12.75">
      <c r="CL698" s="182"/>
      <c r="CM698" s="182"/>
    </row>
    <row r="699" spans="90:91" ht="12.75">
      <c r="CL699" s="182"/>
      <c r="CM699" s="182"/>
    </row>
    <row r="700" spans="90:91" ht="12.75">
      <c r="CL700" s="182"/>
      <c r="CM700" s="182"/>
    </row>
    <row r="701" spans="90:91" ht="12.75">
      <c r="CL701" s="182"/>
      <c r="CM701" s="182"/>
    </row>
    <row r="702" spans="90:91" ht="12.75">
      <c r="CL702" s="182"/>
      <c r="CM702" s="182"/>
    </row>
    <row r="703" spans="90:91" ht="12.75">
      <c r="CL703" s="182"/>
      <c r="CM703" s="182"/>
    </row>
    <row r="704" spans="90:91" ht="12.75">
      <c r="CL704" s="180"/>
      <c r="CM704" s="180"/>
    </row>
    <row r="705" spans="90:91" ht="12.75">
      <c r="CL705" s="182"/>
      <c r="CM705" s="182"/>
    </row>
    <row r="706" spans="90:91" ht="12.75">
      <c r="CL706" s="180"/>
      <c r="CM706" s="180"/>
    </row>
    <row r="707" spans="90:91" ht="12.75">
      <c r="CL707" s="180"/>
      <c r="CM707" s="180"/>
    </row>
    <row r="708" spans="90:91" ht="12.75">
      <c r="CL708" s="180"/>
      <c r="CM708" s="180"/>
    </row>
    <row r="709" spans="90:91" ht="12.75">
      <c r="CL709" s="180"/>
      <c r="CM709" s="180"/>
    </row>
    <row r="710" spans="90:91" ht="12.75">
      <c r="CL710" s="180"/>
      <c r="CM710" s="180"/>
    </row>
    <row r="711" spans="90:91" ht="12.75">
      <c r="CL711" s="180"/>
      <c r="CM711" s="180"/>
    </row>
    <row r="712" spans="90:91" ht="12.75">
      <c r="CL712" s="180"/>
      <c r="CM712" s="180"/>
    </row>
    <row r="713" spans="90:91" ht="12.75">
      <c r="CL713" s="180"/>
      <c r="CM713" s="180"/>
    </row>
    <row r="714" spans="90:91" ht="12.75">
      <c r="CL714" s="180"/>
      <c r="CM714" s="180"/>
    </row>
    <row r="715" spans="90:91" ht="12.75">
      <c r="CL715" s="180"/>
      <c r="CM715" s="180"/>
    </row>
    <row r="716" spans="90:91" ht="15">
      <c r="CL716" s="181"/>
      <c r="CM716" s="181"/>
    </row>
    <row r="717" spans="90:91" ht="12.75">
      <c r="CL717" s="180"/>
      <c r="CM717" s="180"/>
    </row>
    <row r="718" spans="90:91" ht="12.75">
      <c r="CL718" s="180"/>
      <c r="CM718" s="180"/>
    </row>
    <row r="719" spans="90:91" ht="12.75">
      <c r="CL719" s="180"/>
      <c r="CM719" s="180"/>
    </row>
    <row r="720" spans="90:91" ht="12.75">
      <c r="CL720" s="180"/>
      <c r="CM720" s="180"/>
    </row>
    <row r="721" spans="90:91" ht="12.75">
      <c r="CL721" s="180"/>
      <c r="CM721" s="180"/>
    </row>
    <row r="722" spans="90:91" ht="12.75">
      <c r="CL722" s="180"/>
      <c r="CM722" s="180"/>
    </row>
    <row r="723" spans="90:91" ht="12.75">
      <c r="CL723" s="180"/>
      <c r="CM723" s="180"/>
    </row>
    <row r="724" spans="90:91" ht="12.75">
      <c r="CL724" s="180"/>
      <c r="CM724" s="180"/>
    </row>
    <row r="725" spans="90:91" ht="12.75">
      <c r="CL725" s="180"/>
      <c r="CM725" s="180"/>
    </row>
    <row r="726" spans="90:91" ht="12.75">
      <c r="CL726" s="180"/>
      <c r="CM726" s="180"/>
    </row>
    <row r="727" spans="90:91" ht="12.75">
      <c r="CL727" s="180"/>
      <c r="CM727" s="180"/>
    </row>
    <row r="728" spans="90:91" ht="12.75">
      <c r="CL728" s="180"/>
      <c r="CM728" s="180"/>
    </row>
    <row r="729" spans="90:91" ht="12.75">
      <c r="CL729" s="180"/>
      <c r="CM729" s="180"/>
    </row>
    <row r="730" spans="90:91" ht="12.75">
      <c r="CL730" s="180"/>
      <c r="CM730" s="180"/>
    </row>
    <row r="731" spans="90:91" ht="12.75">
      <c r="CL731" s="180"/>
      <c r="CM731" s="180"/>
    </row>
    <row r="732" spans="90:91" ht="12.75">
      <c r="CL732" s="180"/>
      <c r="CM732" s="180"/>
    </row>
    <row r="733" spans="90:91" ht="12.75">
      <c r="CL733" s="180"/>
      <c r="CM733" s="180"/>
    </row>
    <row r="734" spans="90:91" ht="12.75">
      <c r="CL734" s="180"/>
      <c r="CM734" s="180"/>
    </row>
    <row r="735" spans="90:91" ht="12.75">
      <c r="CL735" s="180"/>
      <c r="CM735" s="180"/>
    </row>
    <row r="736" spans="90:91" ht="12.75">
      <c r="CL736" s="180"/>
      <c r="CM736" s="180"/>
    </row>
    <row r="737" spans="90:91" ht="12.75">
      <c r="CL737" s="180"/>
      <c r="CM737" s="180"/>
    </row>
    <row r="738" spans="90:91" ht="12.75">
      <c r="CL738" s="180"/>
      <c r="CM738" s="180"/>
    </row>
    <row r="739" spans="90:91" ht="12.75">
      <c r="CL739" s="180"/>
      <c r="CM739" s="180"/>
    </row>
    <row r="740" spans="90:91" ht="12.75">
      <c r="CL740" s="180"/>
      <c r="CM740" s="180"/>
    </row>
    <row r="741" spans="90:91" ht="12.75">
      <c r="CL741" s="180"/>
      <c r="CM741" s="180"/>
    </row>
    <row r="742" spans="90:91" ht="12.75">
      <c r="CL742" s="180"/>
      <c r="CM742" s="180"/>
    </row>
    <row r="743" spans="90:91" ht="12.75">
      <c r="CL743" s="180"/>
      <c r="CM743" s="180"/>
    </row>
    <row r="744" spans="90:91" ht="12.75">
      <c r="CL744" s="180"/>
      <c r="CM744" s="180"/>
    </row>
    <row r="745" spans="90:91" ht="12.75">
      <c r="CL745" s="180"/>
      <c r="CM745" s="180"/>
    </row>
    <row r="746" spans="90:91" ht="12.75">
      <c r="CL746" s="180"/>
      <c r="CM746" s="180"/>
    </row>
    <row r="747" spans="90:91" ht="12.75">
      <c r="CL747" s="180"/>
      <c r="CM747" s="180"/>
    </row>
    <row r="748" spans="90:91" ht="12.75">
      <c r="CL748" s="180"/>
      <c r="CM748" s="180"/>
    </row>
    <row r="749" spans="90:91" ht="12.75">
      <c r="CL749" s="180"/>
      <c r="CM749" s="180"/>
    </row>
    <row r="750" spans="90:91" ht="12.75">
      <c r="CL750" s="180"/>
      <c r="CM750" s="180"/>
    </row>
    <row r="751" spans="90:91" ht="12.75">
      <c r="CL751" s="180"/>
      <c r="CM751" s="180"/>
    </row>
    <row r="752" spans="90:91" ht="12.75">
      <c r="CL752" s="180"/>
      <c r="CM752" s="180"/>
    </row>
    <row r="753" spans="90:91" ht="12.75">
      <c r="CL753" s="180"/>
      <c r="CM753" s="180"/>
    </row>
    <row r="754" spans="90:91" ht="12.75">
      <c r="CL754" s="180"/>
      <c r="CM754" s="180"/>
    </row>
    <row r="755" spans="90:91" ht="12.75">
      <c r="CL755" s="180"/>
      <c r="CM755" s="180"/>
    </row>
    <row r="756" spans="90:91" ht="12.75">
      <c r="CL756" s="180"/>
      <c r="CM756" s="180"/>
    </row>
    <row r="757" spans="90:91" ht="12.75">
      <c r="CL757" s="180"/>
      <c r="CM757" s="180"/>
    </row>
    <row r="758" spans="90:91" ht="12.75">
      <c r="CL758" s="180"/>
      <c r="CM758" s="180"/>
    </row>
    <row r="759" spans="90:91" ht="12.75">
      <c r="CL759" s="180"/>
      <c r="CM759" s="180"/>
    </row>
    <row r="760" spans="90:91" ht="12.75">
      <c r="CL760" s="180"/>
      <c r="CM760" s="180"/>
    </row>
    <row r="761" spans="90:91" ht="12.75">
      <c r="CL761" s="180"/>
      <c r="CM761" s="180"/>
    </row>
    <row r="762" spans="90:91" ht="12.75">
      <c r="CL762" s="180"/>
      <c r="CM762" s="180"/>
    </row>
    <row r="763" spans="90:91" ht="12.75">
      <c r="CL763" s="180"/>
      <c r="CM763" s="180"/>
    </row>
    <row r="764" spans="90:91" ht="12.75">
      <c r="CL764" s="180"/>
      <c r="CM764" s="180"/>
    </row>
    <row r="765" spans="90:91" ht="12.75">
      <c r="CL765" s="180"/>
      <c r="CM765" s="180"/>
    </row>
    <row r="766" spans="90:91" ht="12.75">
      <c r="CL766" s="180"/>
      <c r="CM766" s="180"/>
    </row>
    <row r="767" spans="90:91" ht="12.75">
      <c r="CL767" s="180"/>
      <c r="CM767" s="180"/>
    </row>
    <row r="768" spans="90:91" ht="12.75">
      <c r="CL768" s="180"/>
      <c r="CM768" s="180"/>
    </row>
    <row r="769" spans="90:91" ht="12.75">
      <c r="CL769" s="180"/>
      <c r="CM769" s="180"/>
    </row>
    <row r="770" spans="90:91" ht="12.75">
      <c r="CL770" s="180"/>
      <c r="CM770" s="180"/>
    </row>
    <row r="771" spans="90:91" ht="12.75">
      <c r="CL771" s="180"/>
      <c r="CM771" s="180"/>
    </row>
    <row r="772" spans="90:91" ht="12.75">
      <c r="CL772" s="180"/>
      <c r="CM772" s="180"/>
    </row>
    <row r="773" spans="90:91" ht="12.75">
      <c r="CL773" s="180"/>
      <c r="CM773" s="180"/>
    </row>
  </sheetData>
  <printOptions/>
  <pageMargins left="0.5905511811023623" right="0" top="0" bottom="0" header="0.5118110236220472" footer="0.5118110236220472"/>
  <pageSetup horizontalDpi="240" verticalDpi="24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sdružení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Drápalová</dc:creator>
  <cp:keywords/>
  <dc:description/>
  <cp:lastModifiedBy>Rudolf Pecháček</cp:lastModifiedBy>
  <cp:lastPrinted>2005-04-18T08:19:45Z</cp:lastPrinted>
  <dcterms:created xsi:type="dcterms:W3CDTF">2004-08-30T12:09:12Z</dcterms:created>
  <dcterms:modified xsi:type="dcterms:W3CDTF">2005-04-18T08:19:59Z</dcterms:modified>
  <cp:category/>
  <cp:version/>
  <cp:contentType/>
  <cp:contentStatus/>
</cp:coreProperties>
</file>